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<sst xmlns="http://schemas.openxmlformats.org/spreadsheetml/2006/main" count="144" uniqueCount="41">
  <si>
    <t xml:space="preserve">  江 西 洪 城 水 业 环 保 有 限 公 司              </t>
  </si>
  <si>
    <t>安义县分公司2024年8月份化验月报表</t>
  </si>
  <si>
    <t>项   目</t>
  </si>
  <si>
    <t>日           期</t>
  </si>
  <si>
    <t>月平均</t>
  </si>
  <si>
    <t>最高值</t>
  </si>
  <si>
    <t>最低值</t>
  </si>
  <si>
    <t>进出水水质</t>
  </si>
  <si>
    <t>COD(㎎/l)</t>
  </si>
  <si>
    <t>进水</t>
  </si>
  <si>
    <t>/</t>
  </si>
  <si>
    <t>出水</t>
  </si>
  <si>
    <t>BOD5(㎎/l)</t>
  </si>
  <si>
    <t>SS(㎎/l)</t>
  </si>
  <si>
    <t>NH3-N(㎎/l)</t>
  </si>
  <si>
    <t>TN(㎎/l)</t>
  </si>
  <si>
    <t>TP(㎎/l)</t>
  </si>
  <si>
    <t>PH</t>
  </si>
  <si>
    <t>色度</t>
  </si>
  <si>
    <t>水温</t>
  </si>
  <si>
    <t>CL-</t>
  </si>
  <si>
    <t>NO3-N</t>
  </si>
  <si>
    <t>粪大肠杆菌</t>
  </si>
  <si>
    <t>污泥参数</t>
  </si>
  <si>
    <t>含水率（%）</t>
  </si>
  <si>
    <t>有机质（%）</t>
  </si>
  <si>
    <t>污泥PH</t>
  </si>
  <si>
    <t>氧化沟工艺参数</t>
  </si>
  <si>
    <t>第一组氧化沟</t>
  </si>
  <si>
    <t>水温（℃）</t>
  </si>
  <si>
    <t>SV30</t>
  </si>
  <si>
    <t>MLSS(㎎/l)</t>
  </si>
  <si>
    <t>MLVSS(㎎/l)</t>
  </si>
  <si>
    <t>SVI</t>
  </si>
  <si>
    <t>氧化沟DO</t>
  </si>
  <si>
    <t>好氧</t>
  </si>
  <si>
    <t>厌氧</t>
  </si>
  <si>
    <t>第二组氧化沟</t>
  </si>
  <si>
    <t>0..432</t>
  </si>
  <si>
    <t>IBR1</t>
  </si>
  <si>
    <t>IBR2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</si>
</sst>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6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楷体_GB2312"/>
      <charset val="134"/>
    </font>
    <font>
      <b/>
      <sz val="18"/>
      <color rgb="FFFF0000"/>
      <name val="楷体_GB2312"/>
      <charset val="134"/>
    </font>
    <font>
      <b/>
      <sz val="16"/>
      <name val="宋体"/>
      <charset val="134"/>
    </font>
    <font>
      <b/>
      <sz val="16"/>
      <color rgb="FFFF000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8"/>
      <color theme="3"/>
      <name val="宋体"/>
      <charset val="134"/>
      <scheme val="major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theme="0"/>
      <name val="宋体"/>
      <charset val="134"/>
      <scheme val="minor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ahoma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13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6" borderId="16" applyNumberFormat="0" applyAlignment="0" applyProtection="0">
      <alignment vertical="center"/>
    </xf>
    <xf numFmtId="0" fontId="28" fillId="6" borderId="15" applyNumberFormat="0" applyAlignment="0" applyProtection="0">
      <alignment vertical="center"/>
    </xf>
    <xf numFmtId="0" fontId="29" fillId="7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37" fillId="37" borderId="20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39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39" fillId="46" borderId="21" applyNumberFormat="0" applyFont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9" fillId="0" borderId="0"/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38" fillId="5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44" fillId="52" borderId="22" applyNumberFormat="0" applyAlignment="0" applyProtection="0">
      <alignment vertical="center"/>
    </xf>
    <xf numFmtId="0" fontId="38" fillId="53" borderId="0" applyNumberFormat="0" applyBorder="0" applyAlignment="0" applyProtection="0">
      <alignment vertical="center"/>
    </xf>
    <xf numFmtId="0" fontId="38" fillId="5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45" fillId="37" borderId="23" applyNumberFormat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8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29" applyNumberFormat="0" applyFill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38" fillId="56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54" fillId="36" borderId="2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6" fillId="7" borderId="17" applyNumberFormat="0" applyAlignment="0" applyProtection="0">
      <alignment vertical="center"/>
    </xf>
    <xf numFmtId="0" fontId="57" fillId="6" borderId="15" applyNumberFormat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9" fontId="39" fillId="0" borderId="0" applyFont="0" applyFill="0" applyBorder="0" applyAlignment="0" applyProtection="0"/>
    <xf numFmtId="0" fontId="58" fillId="0" borderId="18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60" fillId="5" borderId="15" applyNumberFormat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9" fillId="46" borderId="21" applyNumberFormat="0" applyFont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62" fillId="6" borderId="1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64" fillId="0" borderId="0"/>
    <xf numFmtId="0" fontId="9" fillId="0" borderId="0">
      <alignment vertical="center"/>
    </xf>
  </cellStyleXfs>
  <cellXfs count="60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1" fillId="0" borderId="0" xfId="0" applyFont="1" applyFill="1" applyAlignment="1">
      <alignment wrapText="1"/>
    </xf>
    <xf numFmtId="0" fontId="0" fillId="0" borderId="0" xfId="0" applyFill="1"/>
    <xf numFmtId="0" fontId="3" fillId="0" borderId="0" xfId="0" applyFont="1" applyFill="1"/>
    <xf numFmtId="0" fontId="4" fillId="0" borderId="0" xfId="0" applyFont="1" applyFill="1"/>
    <xf numFmtId="0" fontId="4" fillId="2" borderId="0" xfId="0" applyFont="1" applyFill="1"/>
    <xf numFmtId="0" fontId="5" fillId="0" borderId="0" xfId="13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13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131" applyNumberFormat="1" applyFont="1" applyFill="1" applyBorder="1" applyAlignment="1" applyProtection="1">
      <alignment horizontal="center" vertical="center"/>
      <protection locked="0"/>
    </xf>
    <xf numFmtId="0" fontId="8" fillId="0" borderId="0" xfId="131" applyNumberFormat="1" applyFont="1" applyFill="1" applyBorder="1" applyAlignment="1" applyProtection="1">
      <alignment horizontal="center" vertical="center"/>
      <protection locked="0"/>
    </xf>
    <xf numFmtId="0" fontId="9" fillId="0" borderId="1" xfId="131" applyNumberFormat="1" applyFont="1" applyFill="1" applyBorder="1" applyAlignment="1" applyProtection="1">
      <alignment horizontal="center" vertical="center"/>
      <protection locked="0"/>
    </xf>
    <xf numFmtId="0" fontId="10" fillId="0" borderId="1" xfId="131" applyNumberFormat="1" applyFont="1" applyFill="1" applyBorder="1" applyAlignment="1" applyProtection="1">
      <alignment horizontal="center" vertical="center"/>
      <protection locked="0"/>
    </xf>
    <xf numFmtId="0" fontId="11" fillId="0" borderId="2" xfId="131" applyNumberFormat="1" applyFont="1" applyFill="1" applyBorder="1" applyAlignment="1" applyProtection="1">
      <alignment horizontal="center" vertical="center"/>
      <protection locked="0"/>
    </xf>
    <xf numFmtId="0" fontId="11" fillId="0" borderId="3" xfId="131" applyNumberFormat="1" applyFont="1" applyFill="1" applyBorder="1" applyAlignment="1" applyProtection="1">
      <alignment horizontal="center" vertical="center"/>
      <protection locked="0"/>
    </xf>
    <xf numFmtId="0" fontId="11" fillId="0" borderId="1" xfId="131" applyNumberFormat="1" applyFont="1" applyFill="1" applyBorder="1" applyAlignment="1" applyProtection="1">
      <alignment horizontal="center" vertical="center"/>
      <protection locked="0"/>
    </xf>
    <xf numFmtId="0" fontId="12" fillId="0" borderId="4" xfId="131" applyNumberFormat="1" applyFont="1" applyFill="1" applyBorder="1" applyAlignment="1" applyProtection="1">
      <alignment horizontal="center" vertical="center" textRotation="255"/>
      <protection locked="0"/>
    </xf>
    <xf numFmtId="0" fontId="13" fillId="0" borderId="5" xfId="131" applyNumberFormat="1" applyFont="1" applyFill="1" applyBorder="1" applyAlignment="1" applyProtection="1">
      <alignment horizontal="center" vertical="center"/>
      <protection locked="0"/>
    </xf>
    <xf numFmtId="0" fontId="13" fillId="0" borderId="6" xfId="131" applyNumberFormat="1" applyFont="1" applyFill="1" applyBorder="1" applyAlignment="1" applyProtection="1">
      <alignment horizontal="center" vertical="center"/>
      <protection locked="0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2" xfId="131" applyNumberFormat="1" applyFont="1" applyFill="1" applyBorder="1" applyAlignment="1" applyProtection="1">
      <alignment horizontal="center" vertical="center" textRotation="255"/>
      <protection locked="0"/>
    </xf>
    <xf numFmtId="0" fontId="13" fillId="0" borderId="1" xfId="131" applyNumberFormat="1" applyFont="1" applyFill="1" applyBorder="1" applyAlignment="1" applyProtection="1">
      <alignment horizontal="center" vertical="center"/>
      <protection locked="0"/>
    </xf>
    <xf numFmtId="0" fontId="13" fillId="0" borderId="7" xfId="131" applyNumberFormat="1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>
      <alignment horizontal="center" vertical="center"/>
    </xf>
    <xf numFmtId="0" fontId="13" fillId="0" borderId="8" xfId="131" applyNumberFormat="1" applyFont="1" applyFill="1" applyBorder="1" applyAlignment="1" applyProtection="1">
      <alignment horizontal="center" vertical="center"/>
      <protection locked="0"/>
    </xf>
    <xf numFmtId="0" fontId="12" fillId="0" borderId="2" xfId="131" applyNumberFormat="1" applyFont="1" applyFill="1" applyBorder="1" applyAlignment="1" applyProtection="1">
      <alignment horizontal="center" vertical="center" textRotation="255" wrapText="1"/>
      <protection locked="0"/>
    </xf>
    <xf numFmtId="0" fontId="13" fillId="0" borderId="1" xfId="131" applyNumberFormat="1" applyFont="1" applyFill="1" applyBorder="1" applyAlignment="1" applyProtection="1">
      <alignment horizontal="center" vertical="center" wrapText="1"/>
      <protection locked="0"/>
    </xf>
    <xf numFmtId="0" fontId="13" fillId="0" borderId="7" xfId="131" applyNumberFormat="1" applyFont="1" applyFill="1" applyBorder="1" applyAlignment="1" applyProtection="1">
      <alignment horizontal="center" vertical="center" wrapText="1"/>
      <protection locked="0"/>
    </xf>
    <xf numFmtId="0" fontId="12" fillId="0" borderId="9" xfId="131" applyNumberFormat="1" applyFont="1" applyFill="1" applyBorder="1" applyAlignment="1" applyProtection="1">
      <alignment horizontal="center" vertical="center" textRotation="255"/>
      <protection locked="0"/>
    </xf>
    <xf numFmtId="0" fontId="1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0" xfId="131" applyNumberFormat="1" applyFont="1" applyFill="1" applyBorder="1" applyAlignment="1" applyProtection="1">
      <alignment horizontal="center" vertical="center"/>
      <protection locked="0"/>
    </xf>
    <xf numFmtId="0" fontId="13" fillId="0" borderId="2" xfId="131" applyNumberFormat="1" applyFont="1" applyFill="1" applyBorder="1" applyAlignment="1" applyProtection="1">
      <alignment horizontal="center" vertical="center"/>
      <protection locked="0"/>
    </xf>
    <xf numFmtId="0" fontId="13" fillId="0" borderId="3" xfId="131" applyNumberFormat="1" applyFont="1" applyFill="1" applyBorder="1" applyAlignment="1" applyProtection="1">
      <alignment horizontal="center" vertical="center"/>
      <protection locked="0"/>
    </xf>
    <xf numFmtId="0" fontId="12" fillId="0" borderId="8" xfId="131" applyNumberFormat="1" applyFont="1" applyFill="1" applyBorder="1" applyAlignment="1" applyProtection="1">
      <alignment horizontal="center" vertical="center" textRotation="255"/>
      <protection locked="0"/>
    </xf>
    <xf numFmtId="0" fontId="13" fillId="0" borderId="8" xfId="131" applyNumberFormat="1" applyFont="1" applyFill="1" applyBorder="1" applyAlignment="1" applyProtection="1">
      <alignment horizontal="center" vertical="center" textRotation="255"/>
      <protection locked="0"/>
    </xf>
    <xf numFmtId="0" fontId="12" fillId="0" borderId="10" xfId="131" applyNumberFormat="1" applyFont="1" applyFill="1" applyBorder="1" applyAlignment="1" applyProtection="1">
      <alignment horizontal="center" vertical="center" textRotation="255"/>
      <protection locked="0"/>
    </xf>
    <xf numFmtId="0" fontId="13" fillId="0" borderId="10" xfId="131" applyNumberFormat="1" applyFont="1" applyFill="1" applyBorder="1" applyAlignment="1" applyProtection="1">
      <alignment horizontal="center" vertical="center" textRotation="255"/>
      <protection locked="0"/>
    </xf>
    <xf numFmtId="0" fontId="13" fillId="0" borderId="11" xfId="131" applyNumberFormat="1" applyFont="1" applyFill="1" applyBorder="1" applyAlignment="1" applyProtection="1">
      <alignment horizontal="center" vertical="center"/>
      <protection locked="0"/>
    </xf>
    <xf numFmtId="0" fontId="13" fillId="0" borderId="5" xfId="131" applyNumberFormat="1" applyFont="1" applyFill="1" applyBorder="1" applyAlignment="1" applyProtection="1">
      <alignment vertical="center" textRotation="255"/>
      <protection locked="0"/>
    </xf>
    <xf numFmtId="0" fontId="13" fillId="0" borderId="2" xfId="131" applyNumberFormat="1" applyFont="1" applyFill="1" applyBorder="1" applyAlignment="1" applyProtection="1">
      <alignment horizontal="center" vertical="center" textRotation="255"/>
      <protection locked="0"/>
    </xf>
    <xf numFmtId="0" fontId="13" fillId="0" borderId="1" xfId="131" applyNumberFormat="1" applyFont="1" applyFill="1" applyBorder="1" applyAlignment="1" applyProtection="1">
      <alignment horizontal="center" vertical="center" textRotation="255"/>
      <protection locked="0"/>
    </xf>
    <xf numFmtId="0" fontId="12" fillId="0" borderId="5" xfId="131" applyNumberFormat="1" applyFont="1" applyFill="1" applyBorder="1" applyAlignment="1" applyProtection="1">
      <alignment horizontal="center" vertical="center" textRotation="255"/>
      <protection locked="0"/>
    </xf>
    <xf numFmtId="0" fontId="1" fillId="0" borderId="1" xfId="0" applyFont="1" applyFill="1" applyBorder="1"/>
    <xf numFmtId="176" fontId="0" fillId="0" borderId="0" xfId="0" applyNumberFormat="1" applyFill="1"/>
    <xf numFmtId="0" fontId="6" fillId="2" borderId="0" xfId="131" applyNumberFormat="1" applyFont="1" applyFill="1" applyBorder="1" applyAlignment="1" applyProtection="1">
      <alignment horizontal="center" vertical="center" wrapText="1"/>
      <protection locked="0"/>
    </xf>
    <xf numFmtId="0" fontId="8" fillId="2" borderId="0" xfId="131" applyNumberFormat="1" applyFont="1" applyFill="1" applyBorder="1" applyAlignment="1" applyProtection="1">
      <alignment horizontal="center" vertical="center"/>
      <protection locked="0"/>
    </xf>
    <xf numFmtId="0" fontId="11" fillId="2" borderId="1" xfId="131" applyNumberFormat="1" applyFont="1" applyFill="1" applyBorder="1" applyAlignment="1" applyProtection="1">
      <alignment horizontal="center" vertical="center"/>
      <protection locked="0"/>
    </xf>
    <xf numFmtId="0" fontId="14" fillId="3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131" applyNumberFormat="1" applyFont="1" applyFill="1" applyBorder="1" applyAlignment="1" applyProtection="1">
      <alignment horizontal="center" vertical="center" wrapText="1"/>
    </xf>
    <xf numFmtId="0" fontId="7" fillId="0" borderId="0" xfId="131" applyNumberFormat="1" applyFont="1" applyFill="1" applyBorder="1" applyAlignment="1" applyProtection="1">
      <alignment horizontal="center" vertical="center"/>
    </xf>
    <xf numFmtId="0" fontId="11" fillId="0" borderId="1" xfId="131" applyNumberFormat="1" applyFont="1" applyFill="1" applyBorder="1" applyAlignment="1" applyProtection="1">
      <alignment horizontal="center" vertical="center"/>
    </xf>
    <xf numFmtId="0" fontId="11" fillId="0" borderId="7" xfId="131" applyNumberFormat="1" applyFont="1" applyFill="1" applyBorder="1" applyAlignment="1" applyProtection="1">
      <alignment horizontal="center" vertical="center"/>
    </xf>
    <xf numFmtId="0" fontId="16" fillId="0" borderId="0" xfId="0" applyFont="1" applyFill="1" applyAlignment="1">
      <alignment horizontal="left"/>
    </xf>
    <xf numFmtId="176" fontId="17" fillId="0" borderId="0" xfId="0" applyNumberFormat="1" applyFont="1" applyFill="1"/>
    <xf numFmtId="176" fontId="1" fillId="0" borderId="0" xfId="0" applyNumberFormat="1" applyFont="1" applyFill="1"/>
    <xf numFmtId="177" fontId="0" fillId="0" borderId="0" xfId="0" applyNumberFormat="1" applyFill="1"/>
  </cellXfs>
  <cellStyles count="13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3 6" xfId="49"/>
    <cellStyle name="20% - 强调文字颜色 6 2 7 2 2" xfId="50"/>
    <cellStyle name="输出 3 2 3 3" xfId="51"/>
    <cellStyle name="强调文字颜色 2 3 2" xfId="52"/>
    <cellStyle name="20% - 强调文字颜色 3 2 3 3" xfId="53"/>
    <cellStyle name="40% - 强调文字颜色 5 2 5 3 2" xfId="54"/>
    <cellStyle name="20% - 强调文字颜色 1 2" xfId="55"/>
    <cellStyle name="20% - 强调文字颜色 5 2 2 2 4 2 2" xfId="56"/>
    <cellStyle name="60% - 强调文字颜色 4 3 2 4 2" xfId="57"/>
    <cellStyle name="40% - 强调文字颜色 2 2 3 2 2" xfId="58"/>
    <cellStyle name="常规 3 4 3" xfId="59"/>
    <cellStyle name="20% - 强调文字颜色 4 2 4 3" xfId="60"/>
    <cellStyle name="20% - 强调文字颜色 2 2 4 2 3" xfId="61"/>
    <cellStyle name="解释性文本 2 2 2 3 2" xfId="62"/>
    <cellStyle name="60% - 强调文字颜色 2 4 3" xfId="63"/>
    <cellStyle name="40% - 强调文字颜色 3 3 3 2" xfId="64"/>
    <cellStyle name="注释 2 2 2 4 2" xfId="65"/>
    <cellStyle name="60% - 强调文字颜色 6 2 3 3 3" xfId="66"/>
    <cellStyle name="标题 6 3 2 2" xfId="67"/>
    <cellStyle name="60% - 强调文字颜色 1 3 3 4" xfId="68"/>
    <cellStyle name="20% - 强调文字颜色 4 2 6 3" xfId="69"/>
    <cellStyle name="适中 2 4 2" xfId="70"/>
    <cellStyle name="常规 6 5" xfId="71"/>
    <cellStyle name="常规 4 4 3" xfId="72"/>
    <cellStyle name="40% - 强调文字颜色 2 2 4 2 2" xfId="73"/>
    <cellStyle name="强调文字颜色 1 3 6" xfId="74"/>
    <cellStyle name="标题 4 2 2 4" xfId="75"/>
    <cellStyle name="60% - 强调文字颜色 3 3 2 5 2" xfId="76"/>
    <cellStyle name="检查单元格 3 2 2 3 2" xfId="77"/>
    <cellStyle name="60% - 强调文字颜色 5 3 3 3 2" xfId="78"/>
    <cellStyle name="强调文字颜色 3 2 5 2" xfId="79"/>
    <cellStyle name="40% - 强调文字颜色 3 2 4 5" xfId="80"/>
    <cellStyle name="40% - 强调文字颜色 6 2 2 2 3 2" xfId="81"/>
    <cellStyle name="计算 2 3 3" xfId="82"/>
    <cellStyle name="标题 1 2 2 4" xfId="83"/>
    <cellStyle name="标题 3 2 3 2 2 2" xfId="84"/>
    <cellStyle name="标题 5 3 4" xfId="85"/>
    <cellStyle name="标题 3 4 3 2" xfId="86"/>
    <cellStyle name="标题 2 2 2 6" xfId="87"/>
    <cellStyle name="汇总 2 4 3" xfId="88"/>
    <cellStyle name="警告文本 2 4 2" xfId="89"/>
    <cellStyle name="链接单元格 2 2 4" xfId="90"/>
    <cellStyle name="差 2 3 2" xfId="91"/>
    <cellStyle name="强调文字颜色 6 3 2 4 2 2" xfId="92"/>
    <cellStyle name="60% - 强调文字颜色 5 2 2 2" xfId="93"/>
    <cellStyle name="好 3 2 2 3" xfId="94"/>
    <cellStyle name="20% - 强调文字颜色 3 2 4 3" xfId="95"/>
    <cellStyle name="标题 1 2 3 2 2 2" xfId="96"/>
    <cellStyle name="40% - 强调文字颜色 6 2 4 2 3" xfId="97"/>
    <cellStyle name="输入 2 3 2 3" xfId="98"/>
    <cellStyle name="20% - 强调文字颜色 1 2 4" xfId="99"/>
    <cellStyle name="强调文字颜色 1 2 2 2 3" xfId="100"/>
    <cellStyle name="20% - 强调文字颜色 5 2 4 3" xfId="101"/>
    <cellStyle name="差 2 2 2 2" xfId="102"/>
    <cellStyle name="20% - 强调文字颜色 6 2 4 3" xfId="103"/>
    <cellStyle name="强调文字颜色 2 2 2 2" xfId="104"/>
    <cellStyle name="检查单元格 2 2 3 2 2" xfId="105"/>
    <cellStyle name="计算 2 2 4" xfId="106"/>
    <cellStyle name="60% - 强调文字颜色 3 2 2 3 3" xfId="107"/>
    <cellStyle name="60% - 强调文字颜色 1 2 2 3 3" xfId="108"/>
    <cellStyle name="汇总 2 3 3 2 2" xfId="109"/>
    <cellStyle name="警告文本 2 3 2 2 2" xfId="110"/>
    <cellStyle name="标题 2 2 3 2 2 2" xfId="111"/>
    <cellStyle name="百分比 2 2 2 2" xfId="112"/>
    <cellStyle name="链接单元格 2 3 2 3" xfId="113"/>
    <cellStyle name="40% - 强调文字颜色 1 2 4 2 3" xfId="114"/>
    <cellStyle name="适中 2 2 4" xfId="115"/>
    <cellStyle name="强调文字颜色 3 2 2 4" xfId="116"/>
    <cellStyle name="强调文字颜色 4 2 2 4" xfId="117"/>
    <cellStyle name="输入 2 2" xfId="118"/>
    <cellStyle name="60% - 强调文字颜色 2 2 2 3 3" xfId="119"/>
    <cellStyle name="注释 3 3" xfId="120"/>
    <cellStyle name="强调文字颜色 6 2 2 3 3" xfId="121"/>
    <cellStyle name="解释性文本 2 3 2 2" xfId="122"/>
    <cellStyle name="60% - 强调文字颜色 6 2 2 4" xfId="123"/>
    <cellStyle name="60% - 强调文字颜色 4 2 2 4" xfId="124"/>
    <cellStyle name="输出 2 2 2 3" xfId="125"/>
    <cellStyle name="40% - 强调文字颜色 4 2 4" xfId="126"/>
    <cellStyle name="40% - 强调文字颜色 5 2 4" xfId="127"/>
    <cellStyle name="强调文字颜色 5 2 2 2 2" xfId="128"/>
    <cellStyle name="好 2 2 2 3" xfId="129"/>
    <cellStyle name="常规 7" xfId="130"/>
    <cellStyle name="常规_6部化验报表样表" xfId="13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59690</xdr:colOff>
      <xdr:row>0</xdr:row>
      <xdr:rowOff>1270</xdr:rowOff>
    </xdr:from>
    <xdr:to>
      <xdr:col>10</xdr:col>
      <xdr:colOff>66040</xdr:colOff>
      <xdr:row>1</xdr:row>
      <xdr:rowOff>114300</xdr:rowOff>
    </xdr:to>
    <xdr:pic>
      <xdr:nvPicPr>
        <xdr:cNvPr id="4" name="图片 3" descr="D:\123\LOGO.jpgLOGO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3156585" y="1270"/>
          <a:ext cx="358140" cy="3797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86"/>
  <sheetViews>
    <sheetView tabSelected="1" workbookViewId="0">
      <selection activeCell="Z8" sqref="Z8"/>
    </sheetView>
  </sheetViews>
  <sheetFormatPr defaultColWidth="9" defaultRowHeight="14.4"/>
  <cols>
    <col min="1" max="1" width="4" style="4" customWidth="1"/>
    <col min="2" max="3" width="4.62962962962963" style="5" customWidth="1"/>
    <col min="4" max="4" width="5.12962962962963" style="5" customWidth="1"/>
    <col min="5" max="5" width="5.62962962962963" style="4" customWidth="1"/>
    <col min="6" max="7" width="5.62962962962963" style="6" customWidth="1"/>
    <col min="8" max="8" width="4.87962962962963" style="6" customWidth="1"/>
    <col min="9" max="9" width="5" style="4" customWidth="1"/>
    <col min="10" max="10" width="5.12962962962963" style="4" customWidth="1"/>
    <col min="11" max="11" width="5" style="4" customWidth="1"/>
    <col min="12" max="19" width="5.62962962962963" style="4" customWidth="1"/>
    <col min="20" max="27" width="5.62962962962963" style="6" customWidth="1"/>
    <col min="28" max="28" width="7.5" style="6" customWidth="1"/>
    <col min="29" max="29" width="5.62962962962963" style="4" customWidth="1"/>
    <col min="30" max="30" width="5.62962962962963" style="7" customWidth="1"/>
    <col min="31" max="35" width="5.62962962962963" style="4" customWidth="1"/>
    <col min="36" max="36" width="6.25" style="4" customWidth="1"/>
    <col min="37" max="37" width="6.07407407407407" style="4" customWidth="1"/>
    <col min="38" max="38" width="6.64814814814815" style="4" customWidth="1"/>
    <col min="39" max="39" width="9" style="4"/>
    <col min="40" max="40" width="12.6296296296296" style="4"/>
    <col min="41" max="16384" width="9" style="4"/>
  </cols>
  <sheetData>
    <row r="1" ht="21" customHeight="1" spans="1:36">
      <c r="A1" s="8" t="s">
        <v>0</v>
      </c>
      <c r="B1" s="8"/>
      <c r="C1" s="8"/>
      <c r="D1" s="8"/>
      <c r="E1" s="8"/>
      <c r="F1" s="9"/>
      <c r="G1" s="9"/>
      <c r="H1" s="9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9"/>
      <c r="U1" s="9"/>
      <c r="V1" s="9"/>
      <c r="W1" s="9"/>
      <c r="X1" s="9"/>
      <c r="Y1" s="9"/>
      <c r="Z1" s="9"/>
      <c r="AA1" s="9"/>
      <c r="AB1" s="9"/>
      <c r="AC1" s="8"/>
      <c r="AD1" s="46"/>
      <c r="AE1" s="8"/>
      <c r="AF1" s="8"/>
      <c r="AG1" s="8"/>
      <c r="AH1" s="8"/>
      <c r="AI1" s="8"/>
      <c r="AJ1" s="52"/>
    </row>
    <row r="2" ht="20.4" spans="1:36">
      <c r="A2" s="10" t="s">
        <v>1</v>
      </c>
      <c r="B2" s="10"/>
      <c r="C2" s="10"/>
      <c r="D2" s="10"/>
      <c r="E2" s="10"/>
      <c r="F2" s="11"/>
      <c r="G2" s="11"/>
      <c r="H2" s="11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1"/>
      <c r="U2" s="11"/>
      <c r="V2" s="11"/>
      <c r="W2" s="11"/>
      <c r="X2" s="11"/>
      <c r="Y2" s="11"/>
      <c r="Z2" s="11"/>
      <c r="AA2" s="11"/>
      <c r="AB2" s="11"/>
      <c r="AC2" s="10"/>
      <c r="AD2" s="47"/>
      <c r="AE2" s="10"/>
      <c r="AF2" s="10"/>
      <c r="AG2" s="10"/>
      <c r="AH2" s="10"/>
      <c r="AI2" s="10"/>
      <c r="AJ2" s="53"/>
    </row>
    <row r="3" spans="1:38">
      <c r="A3" s="12" t="s">
        <v>2</v>
      </c>
      <c r="B3" s="13"/>
      <c r="C3" s="13"/>
      <c r="D3" s="13"/>
      <c r="E3" s="14" t="s">
        <v>3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54" t="s">
        <v>4</v>
      </c>
      <c r="AK3" s="54" t="s">
        <v>5</v>
      </c>
      <c r="AL3" s="55" t="s">
        <v>6</v>
      </c>
    </row>
    <row r="4" spans="1:38">
      <c r="A4" s="12"/>
      <c r="B4" s="13"/>
      <c r="C4" s="13"/>
      <c r="D4" s="13"/>
      <c r="E4" s="16">
        <v>1</v>
      </c>
      <c r="F4" s="16">
        <v>2</v>
      </c>
      <c r="G4" s="16">
        <v>3</v>
      </c>
      <c r="H4" s="16">
        <v>4</v>
      </c>
      <c r="I4" s="16">
        <v>5</v>
      </c>
      <c r="J4" s="16">
        <v>6</v>
      </c>
      <c r="K4" s="16">
        <v>7</v>
      </c>
      <c r="L4" s="16">
        <v>8</v>
      </c>
      <c r="M4" s="16">
        <v>9</v>
      </c>
      <c r="N4" s="16">
        <v>10</v>
      </c>
      <c r="O4" s="16">
        <v>11</v>
      </c>
      <c r="P4" s="16">
        <v>12</v>
      </c>
      <c r="Q4" s="16">
        <v>13</v>
      </c>
      <c r="R4" s="16">
        <v>14</v>
      </c>
      <c r="S4" s="16">
        <v>15</v>
      </c>
      <c r="T4" s="16">
        <v>16</v>
      </c>
      <c r="U4" s="16">
        <v>17</v>
      </c>
      <c r="V4" s="16">
        <v>18</v>
      </c>
      <c r="W4" s="16">
        <v>19</v>
      </c>
      <c r="X4" s="16">
        <v>20</v>
      </c>
      <c r="Y4" s="16">
        <v>21</v>
      </c>
      <c r="Z4" s="16">
        <v>22</v>
      </c>
      <c r="AA4" s="16">
        <v>23</v>
      </c>
      <c r="AB4" s="16">
        <v>24</v>
      </c>
      <c r="AC4" s="48">
        <v>25</v>
      </c>
      <c r="AD4" s="16">
        <v>26</v>
      </c>
      <c r="AE4" s="16">
        <v>27</v>
      </c>
      <c r="AF4" s="16">
        <v>28</v>
      </c>
      <c r="AG4" s="16">
        <v>29</v>
      </c>
      <c r="AH4" s="16">
        <v>30</v>
      </c>
      <c r="AI4" s="16">
        <v>31</v>
      </c>
      <c r="AJ4" s="54"/>
      <c r="AK4" s="54"/>
      <c r="AL4" s="55"/>
    </row>
    <row r="5" s="1" customFormat="1" ht="14" customHeight="1" spans="1:38">
      <c r="A5" s="17" t="s">
        <v>7</v>
      </c>
      <c r="B5" s="18" t="s">
        <v>8</v>
      </c>
      <c r="C5" s="18"/>
      <c r="D5" s="19" t="s">
        <v>9</v>
      </c>
      <c r="E5" s="20">
        <v>127.206</v>
      </c>
      <c r="F5" s="20">
        <v>165.191</v>
      </c>
      <c r="G5" s="20">
        <v>122.908</v>
      </c>
      <c r="H5" s="20">
        <v>131.545</v>
      </c>
      <c r="I5" s="20">
        <v>121.157</v>
      </c>
      <c r="J5" s="20">
        <v>69.808</v>
      </c>
      <c r="K5" s="20">
        <v>93.707</v>
      </c>
      <c r="L5" s="20">
        <v>93.662</v>
      </c>
      <c r="M5" s="20">
        <v>93.252</v>
      </c>
      <c r="N5" s="20">
        <v>143.246</v>
      </c>
      <c r="O5" s="20">
        <v>135.571</v>
      </c>
      <c r="P5" s="20">
        <v>225.571</v>
      </c>
      <c r="Q5" s="20">
        <v>175.445</v>
      </c>
      <c r="R5" s="20">
        <v>118.214</v>
      </c>
      <c r="S5" s="20">
        <v>153.247</v>
      </c>
      <c r="T5" s="20">
        <v>224.333</v>
      </c>
      <c r="U5" s="20">
        <v>196.036</v>
      </c>
      <c r="V5" s="20">
        <v>151.756</v>
      </c>
      <c r="W5" s="20">
        <v>158.447</v>
      </c>
      <c r="X5" s="20">
        <v>150.401</v>
      </c>
      <c r="Y5" s="20">
        <v>144.248</v>
      </c>
      <c r="Z5" s="20">
        <v>119.661</v>
      </c>
      <c r="AA5" s="20">
        <v>162.68</v>
      </c>
      <c r="AB5" s="20" t="s">
        <v>10</v>
      </c>
      <c r="AC5" s="20">
        <v>144.303</v>
      </c>
      <c r="AD5" s="20">
        <v>202.162</v>
      </c>
      <c r="AE5" s="20">
        <v>215.942</v>
      </c>
      <c r="AF5" s="20">
        <v>373.084</v>
      </c>
      <c r="AG5" s="20">
        <v>135.872</v>
      </c>
      <c r="AH5" s="20">
        <v>161.532</v>
      </c>
      <c r="AI5" s="20">
        <v>161.977</v>
      </c>
      <c r="AJ5" s="30">
        <f t="shared" ref="AJ5:AJ20" si="0">AVERAGE(E5:AI5)</f>
        <v>155.7388</v>
      </c>
      <c r="AK5" s="30">
        <f t="shared" ref="AK5:AK20" si="1">MAX(E5:AJ5)</f>
        <v>373.084</v>
      </c>
      <c r="AL5" s="30">
        <f t="shared" ref="AL5:AL20" si="2">MIN(E5:AK5)</f>
        <v>69.808</v>
      </c>
    </row>
    <row r="6" s="1" customFormat="1" ht="14" customHeight="1" spans="1:38">
      <c r="A6" s="21"/>
      <c r="B6" s="22"/>
      <c r="C6" s="22"/>
      <c r="D6" s="23" t="s">
        <v>11</v>
      </c>
      <c r="E6" s="24">
        <v>15.21</v>
      </c>
      <c r="F6" s="24">
        <v>15.815</v>
      </c>
      <c r="G6" s="24">
        <v>15.1</v>
      </c>
      <c r="H6" s="24">
        <v>13.875</v>
      </c>
      <c r="I6" s="24">
        <v>17.78</v>
      </c>
      <c r="J6" s="24">
        <v>13.185</v>
      </c>
      <c r="K6" s="24">
        <v>8.72</v>
      </c>
      <c r="L6" s="24">
        <v>2.012</v>
      </c>
      <c r="M6" s="24">
        <v>2.898</v>
      </c>
      <c r="N6" s="24">
        <v>9.491</v>
      </c>
      <c r="O6" s="24">
        <v>11.183</v>
      </c>
      <c r="P6" s="24">
        <v>15.886</v>
      </c>
      <c r="Q6" s="24">
        <v>10.718</v>
      </c>
      <c r="R6" s="24">
        <v>8.332</v>
      </c>
      <c r="S6" s="24">
        <v>8.473</v>
      </c>
      <c r="T6" s="24">
        <v>8.884</v>
      </c>
      <c r="U6" s="24">
        <v>4.725</v>
      </c>
      <c r="V6" s="24">
        <v>6.846</v>
      </c>
      <c r="W6" s="24">
        <v>18.123</v>
      </c>
      <c r="X6" s="24">
        <v>17.496</v>
      </c>
      <c r="Y6" s="24">
        <v>16.608</v>
      </c>
      <c r="Z6" s="24">
        <v>15.761</v>
      </c>
      <c r="AA6" s="24">
        <v>14.001</v>
      </c>
      <c r="AB6" s="24" t="s">
        <v>10</v>
      </c>
      <c r="AC6" s="24">
        <v>11.124</v>
      </c>
      <c r="AD6" s="24">
        <v>20.727</v>
      </c>
      <c r="AE6" s="24">
        <v>19.907</v>
      </c>
      <c r="AF6" s="24">
        <v>22.599</v>
      </c>
      <c r="AG6" s="24">
        <v>22.183</v>
      </c>
      <c r="AH6" s="24">
        <v>19.834</v>
      </c>
      <c r="AI6" s="24">
        <v>20.565</v>
      </c>
      <c r="AJ6" s="30">
        <f t="shared" si="0"/>
        <v>13.6020333333333</v>
      </c>
      <c r="AK6" s="30">
        <f t="shared" si="1"/>
        <v>22.599</v>
      </c>
      <c r="AL6" s="30">
        <f t="shared" si="2"/>
        <v>2.012</v>
      </c>
    </row>
    <row r="7" s="1" customFormat="1" ht="14" customHeight="1" spans="1:38">
      <c r="A7" s="21"/>
      <c r="B7" s="22" t="s">
        <v>12</v>
      </c>
      <c r="C7" s="22"/>
      <c r="D7" s="23" t="s">
        <v>9</v>
      </c>
      <c r="E7" s="24"/>
      <c r="F7" s="24">
        <v>67.7</v>
      </c>
      <c r="G7" s="24"/>
      <c r="H7" s="24"/>
      <c r="I7" s="24"/>
      <c r="J7" s="24"/>
      <c r="K7" s="24"/>
      <c r="L7" s="24">
        <v>50.5</v>
      </c>
      <c r="M7" s="24"/>
      <c r="N7" s="24"/>
      <c r="O7" s="24"/>
      <c r="P7" s="24"/>
      <c r="Q7" s="24"/>
      <c r="R7" s="24">
        <v>75.2</v>
      </c>
      <c r="S7" s="24"/>
      <c r="T7" s="24"/>
      <c r="U7" s="24"/>
      <c r="V7" s="24"/>
      <c r="W7" s="24"/>
      <c r="X7" s="24"/>
      <c r="Y7" s="24"/>
      <c r="Z7" s="24"/>
      <c r="AA7" s="24"/>
      <c r="AB7" s="20" t="s">
        <v>10</v>
      </c>
      <c r="AC7" s="24">
        <v>82</v>
      </c>
      <c r="AD7" s="24"/>
      <c r="AE7" s="24"/>
      <c r="AF7" s="24"/>
      <c r="AG7" s="24"/>
      <c r="AH7" s="24"/>
      <c r="AI7" s="24"/>
      <c r="AJ7" s="30">
        <f t="shared" si="0"/>
        <v>68.85</v>
      </c>
      <c r="AK7" s="30">
        <f t="shared" si="1"/>
        <v>82</v>
      </c>
      <c r="AL7" s="30">
        <f t="shared" si="2"/>
        <v>50.5</v>
      </c>
    </row>
    <row r="8" s="1" customFormat="1" ht="14" customHeight="1" spans="1:38">
      <c r="A8" s="21"/>
      <c r="B8" s="22"/>
      <c r="C8" s="22"/>
      <c r="D8" s="23" t="s">
        <v>11</v>
      </c>
      <c r="E8" s="24"/>
      <c r="F8" s="24">
        <v>6.8</v>
      </c>
      <c r="G8" s="24"/>
      <c r="H8" s="24"/>
      <c r="I8" s="24"/>
      <c r="J8" s="24"/>
      <c r="K8" s="24"/>
      <c r="L8" s="24">
        <v>2.7</v>
      </c>
      <c r="M8" s="24"/>
      <c r="N8" s="24"/>
      <c r="O8" s="24"/>
      <c r="P8" s="24"/>
      <c r="Q8" s="24"/>
      <c r="R8" s="24">
        <v>7.7</v>
      </c>
      <c r="S8" s="24"/>
      <c r="T8" s="24"/>
      <c r="U8" s="24"/>
      <c r="V8" s="24"/>
      <c r="W8" s="24"/>
      <c r="X8" s="24"/>
      <c r="Y8" s="24"/>
      <c r="Z8" s="24"/>
      <c r="AA8" s="24"/>
      <c r="AB8" s="24" t="s">
        <v>10</v>
      </c>
      <c r="AC8" s="49"/>
      <c r="AD8" s="24"/>
      <c r="AE8" s="24"/>
      <c r="AF8" s="24"/>
      <c r="AG8" s="24"/>
      <c r="AH8" s="24"/>
      <c r="AI8" s="24"/>
      <c r="AJ8" s="30">
        <f t="shared" si="0"/>
        <v>5.73333333333333</v>
      </c>
      <c r="AK8" s="30">
        <f t="shared" si="1"/>
        <v>7.7</v>
      </c>
      <c r="AL8" s="30">
        <f t="shared" si="2"/>
        <v>2.7</v>
      </c>
    </row>
    <row r="9" s="1" customFormat="1" ht="14" customHeight="1" spans="1:38">
      <c r="A9" s="21"/>
      <c r="B9" s="22" t="s">
        <v>13</v>
      </c>
      <c r="C9" s="22"/>
      <c r="D9" s="23" t="s">
        <v>9</v>
      </c>
      <c r="E9" s="24"/>
      <c r="F9" s="24"/>
      <c r="G9" s="24"/>
      <c r="H9" s="24"/>
      <c r="I9" s="24"/>
      <c r="J9" s="24"/>
      <c r="K9" s="24"/>
      <c r="L9" s="24">
        <v>135</v>
      </c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0" t="s">
        <v>10</v>
      </c>
      <c r="AC9" s="24"/>
      <c r="AD9" s="24"/>
      <c r="AE9" s="24"/>
      <c r="AF9" s="24"/>
      <c r="AG9" s="24"/>
      <c r="AH9" s="24"/>
      <c r="AI9" s="24"/>
      <c r="AJ9" s="30">
        <f t="shared" si="0"/>
        <v>135</v>
      </c>
      <c r="AK9" s="30">
        <f t="shared" si="1"/>
        <v>135</v>
      </c>
      <c r="AL9" s="30">
        <f t="shared" si="2"/>
        <v>135</v>
      </c>
    </row>
    <row r="10" s="1" customFormat="1" ht="14" customHeight="1" spans="1:38">
      <c r="A10" s="21"/>
      <c r="B10" s="22"/>
      <c r="C10" s="22"/>
      <c r="D10" s="23" t="s">
        <v>11</v>
      </c>
      <c r="E10" s="24"/>
      <c r="F10" s="24"/>
      <c r="G10" s="24"/>
      <c r="H10" s="24"/>
      <c r="I10" s="24"/>
      <c r="J10" s="24"/>
      <c r="K10" s="24"/>
      <c r="L10" s="24">
        <v>6</v>
      </c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 t="s">
        <v>10</v>
      </c>
      <c r="AC10" s="24"/>
      <c r="AD10" s="24"/>
      <c r="AE10" s="24"/>
      <c r="AF10" s="24"/>
      <c r="AG10" s="24"/>
      <c r="AH10" s="24"/>
      <c r="AI10" s="24"/>
      <c r="AJ10" s="30">
        <f t="shared" si="0"/>
        <v>6</v>
      </c>
      <c r="AK10" s="30">
        <f t="shared" si="1"/>
        <v>6</v>
      </c>
      <c r="AL10" s="30">
        <f t="shared" si="2"/>
        <v>6</v>
      </c>
    </row>
    <row r="11" s="1" customFormat="1" ht="14" customHeight="1" spans="1:38">
      <c r="A11" s="21"/>
      <c r="B11" s="22" t="s">
        <v>14</v>
      </c>
      <c r="C11" s="22"/>
      <c r="D11" s="23" t="s">
        <v>9</v>
      </c>
      <c r="E11" s="20">
        <v>14.6691</v>
      </c>
      <c r="F11" s="20">
        <v>12.9581</v>
      </c>
      <c r="G11" s="20">
        <v>15.9989</v>
      </c>
      <c r="H11" s="20">
        <v>17.1855</v>
      </c>
      <c r="I11" s="20">
        <v>16.6747</v>
      </c>
      <c r="J11" s="20">
        <v>14.5228</v>
      </c>
      <c r="K11" s="20">
        <v>9.2258</v>
      </c>
      <c r="L11" s="20">
        <v>14.8033</v>
      </c>
      <c r="M11" s="20">
        <v>9.9819</v>
      </c>
      <c r="N11" s="20">
        <v>9.1295</v>
      </c>
      <c r="O11" s="20">
        <v>16.6802</v>
      </c>
      <c r="P11" s="20">
        <v>15.4877</v>
      </c>
      <c r="Q11" s="20">
        <v>15.9357</v>
      </c>
      <c r="R11" s="20">
        <v>14.3966</v>
      </c>
      <c r="S11" s="20">
        <v>16.0584</v>
      </c>
      <c r="T11" s="20">
        <v>17.5672</v>
      </c>
      <c r="U11" s="20">
        <v>17.1074</v>
      </c>
      <c r="V11" s="20">
        <v>18.658</v>
      </c>
      <c r="W11" s="20">
        <v>16.8283</v>
      </c>
      <c r="X11" s="20">
        <v>16.3593</v>
      </c>
      <c r="Y11" s="20">
        <v>17.5209</v>
      </c>
      <c r="Z11" s="20">
        <v>16.9281</v>
      </c>
      <c r="AA11" s="20">
        <v>16.9364</v>
      </c>
      <c r="AB11" s="20" t="s">
        <v>10</v>
      </c>
      <c r="AC11" s="20">
        <v>21.0656</v>
      </c>
      <c r="AD11" s="20">
        <v>19.8097</v>
      </c>
      <c r="AE11" s="20">
        <v>20.4851</v>
      </c>
      <c r="AF11" s="20">
        <v>18.478</v>
      </c>
      <c r="AG11" s="20">
        <v>20.1524</v>
      </c>
      <c r="AH11" s="20">
        <v>21.6087</v>
      </c>
      <c r="AI11" s="20">
        <v>20.7156</v>
      </c>
      <c r="AJ11" s="30">
        <f t="shared" si="0"/>
        <v>16.4642966666667</v>
      </c>
      <c r="AK11" s="30">
        <f t="shared" si="1"/>
        <v>21.6087</v>
      </c>
      <c r="AL11" s="30">
        <f t="shared" si="2"/>
        <v>9.1295</v>
      </c>
    </row>
    <row r="12" s="2" customFormat="1" spans="1:38">
      <c r="A12" s="21"/>
      <c r="B12" s="22"/>
      <c r="C12" s="22"/>
      <c r="D12" s="23" t="s">
        <v>11</v>
      </c>
      <c r="E12" s="24">
        <v>0.176</v>
      </c>
      <c r="F12" s="24">
        <v>0.294</v>
      </c>
      <c r="G12" s="24">
        <v>0.263</v>
      </c>
      <c r="H12" s="24">
        <v>0.253</v>
      </c>
      <c r="I12" s="24">
        <v>0.877</v>
      </c>
      <c r="J12" s="24">
        <v>0.259</v>
      </c>
      <c r="K12" s="24">
        <v>0.451</v>
      </c>
      <c r="L12" s="24">
        <v>0.537</v>
      </c>
      <c r="M12" s="24">
        <v>0.312</v>
      </c>
      <c r="N12" s="24">
        <v>0.909</v>
      </c>
      <c r="O12" s="24">
        <v>0.165</v>
      </c>
      <c r="P12" s="24">
        <v>0.575</v>
      </c>
      <c r="Q12" s="24">
        <v>0.831</v>
      </c>
      <c r="R12" s="24">
        <v>0.275</v>
      </c>
      <c r="S12" s="24">
        <v>0.305</v>
      </c>
      <c r="T12" s="24">
        <v>0.469</v>
      </c>
      <c r="U12" s="24">
        <v>0.457</v>
      </c>
      <c r="V12" s="24">
        <v>0.652</v>
      </c>
      <c r="W12" s="24">
        <v>1.024</v>
      </c>
      <c r="X12" s="24">
        <v>0.315</v>
      </c>
      <c r="Y12" s="24">
        <v>0.322</v>
      </c>
      <c r="Z12" s="24">
        <v>0.629</v>
      </c>
      <c r="AA12" s="24">
        <v>0.2</v>
      </c>
      <c r="AB12" s="24" t="s">
        <v>10</v>
      </c>
      <c r="AC12" s="24">
        <v>0.213</v>
      </c>
      <c r="AD12" s="24">
        <v>0.4</v>
      </c>
      <c r="AE12" s="24">
        <v>0.228</v>
      </c>
      <c r="AF12" s="24">
        <v>0.208</v>
      </c>
      <c r="AG12" s="24">
        <v>0.146</v>
      </c>
      <c r="AH12" s="24">
        <v>0.361</v>
      </c>
      <c r="AI12" s="24">
        <v>0.127</v>
      </c>
      <c r="AJ12" s="30">
        <f t="shared" si="0"/>
        <v>0.407766666666667</v>
      </c>
      <c r="AK12" s="30">
        <f t="shared" si="1"/>
        <v>1.024</v>
      </c>
      <c r="AL12" s="30">
        <f t="shared" si="2"/>
        <v>0.127</v>
      </c>
    </row>
    <row r="13" s="1" customFormat="1" spans="1:38">
      <c r="A13" s="21"/>
      <c r="B13" s="22" t="s">
        <v>15</v>
      </c>
      <c r="C13" s="22"/>
      <c r="D13" s="23" t="s">
        <v>9</v>
      </c>
      <c r="E13" s="24">
        <v>19.7</v>
      </c>
      <c r="F13" s="24">
        <v>18.5</v>
      </c>
      <c r="G13" s="24">
        <v>19.7</v>
      </c>
      <c r="H13" s="24">
        <v>19.9</v>
      </c>
      <c r="I13" s="24">
        <v>20.5</v>
      </c>
      <c r="J13" s="24">
        <v>15.9</v>
      </c>
      <c r="K13" s="24">
        <v>19.4</v>
      </c>
      <c r="L13" s="24">
        <v>16.6</v>
      </c>
      <c r="M13" s="24">
        <v>18.9</v>
      </c>
      <c r="N13" s="24">
        <v>15.5</v>
      </c>
      <c r="O13" s="24">
        <v>18.1</v>
      </c>
      <c r="P13" s="24">
        <v>17.3</v>
      </c>
      <c r="Q13" s="24">
        <v>17.6</v>
      </c>
      <c r="R13" s="24">
        <v>16.3</v>
      </c>
      <c r="S13" s="24">
        <v>17.6</v>
      </c>
      <c r="T13" s="24">
        <v>19.4</v>
      </c>
      <c r="U13" s="24">
        <v>19.6</v>
      </c>
      <c r="V13" s="24">
        <v>20.2</v>
      </c>
      <c r="W13" s="24">
        <v>19.3</v>
      </c>
      <c r="X13" s="24">
        <v>18.8</v>
      </c>
      <c r="Y13" s="24">
        <v>20.9</v>
      </c>
      <c r="Z13" s="24">
        <v>19.8</v>
      </c>
      <c r="AA13" s="24" t="s">
        <v>10</v>
      </c>
      <c r="AB13" s="20" t="s">
        <v>10</v>
      </c>
      <c r="AC13" s="24">
        <v>21.9</v>
      </c>
      <c r="AD13" s="24">
        <v>24.6</v>
      </c>
      <c r="AE13" s="24">
        <v>22.5</v>
      </c>
      <c r="AF13" s="24">
        <v>19.8</v>
      </c>
      <c r="AG13" s="24">
        <v>20.7</v>
      </c>
      <c r="AH13" s="24">
        <v>23.4</v>
      </c>
      <c r="AI13" s="24">
        <v>21.9</v>
      </c>
      <c r="AJ13" s="30">
        <f t="shared" si="0"/>
        <v>19.4586206896552</v>
      </c>
      <c r="AK13" s="30">
        <f t="shared" si="1"/>
        <v>24.6</v>
      </c>
      <c r="AL13" s="30">
        <f t="shared" si="2"/>
        <v>15.5</v>
      </c>
    </row>
    <row r="14" s="2" customFormat="1" ht="14" customHeight="1" spans="1:38">
      <c r="A14" s="21"/>
      <c r="B14" s="25"/>
      <c r="C14" s="25"/>
      <c r="D14" s="23" t="s">
        <v>11</v>
      </c>
      <c r="E14" s="24">
        <v>3.988</v>
      </c>
      <c r="F14" s="24">
        <v>4.79</v>
      </c>
      <c r="G14" s="24">
        <v>4.401</v>
      </c>
      <c r="H14" s="24">
        <v>5.692</v>
      </c>
      <c r="I14" s="24">
        <v>6.253</v>
      </c>
      <c r="J14" s="24">
        <v>7.207</v>
      </c>
      <c r="K14" s="24">
        <v>7.098</v>
      </c>
      <c r="L14" s="24">
        <v>7.694</v>
      </c>
      <c r="M14" s="24">
        <v>8.168</v>
      </c>
      <c r="N14" s="24">
        <v>7.245</v>
      </c>
      <c r="O14" s="24">
        <v>7.914</v>
      </c>
      <c r="P14" s="24">
        <v>6.623</v>
      </c>
      <c r="Q14" s="24">
        <v>4.665</v>
      </c>
      <c r="R14" s="24">
        <v>6.566</v>
      </c>
      <c r="S14" s="24">
        <v>9.551</v>
      </c>
      <c r="T14" s="24">
        <v>8.244</v>
      </c>
      <c r="U14" s="24">
        <v>6.925</v>
      </c>
      <c r="V14" s="24">
        <v>7.427</v>
      </c>
      <c r="W14" s="24">
        <v>8.08</v>
      </c>
      <c r="X14" s="24">
        <v>7.132</v>
      </c>
      <c r="Y14" s="24">
        <v>7.408</v>
      </c>
      <c r="Z14" s="24">
        <v>8.392</v>
      </c>
      <c r="AA14" s="24">
        <v>8.259</v>
      </c>
      <c r="AB14" s="24" t="s">
        <v>10</v>
      </c>
      <c r="AC14" s="24">
        <v>4.547</v>
      </c>
      <c r="AD14" s="24">
        <v>6.143</v>
      </c>
      <c r="AE14" s="24">
        <v>7.197</v>
      </c>
      <c r="AF14" s="24">
        <v>8.977</v>
      </c>
      <c r="AG14" s="24">
        <v>8.62</v>
      </c>
      <c r="AH14" s="24">
        <v>10.86</v>
      </c>
      <c r="AI14" s="24">
        <v>8.333</v>
      </c>
      <c r="AJ14" s="30">
        <f t="shared" si="0"/>
        <v>7.14663333333333</v>
      </c>
      <c r="AK14" s="30">
        <f t="shared" si="1"/>
        <v>10.86</v>
      </c>
      <c r="AL14" s="30">
        <f t="shared" si="2"/>
        <v>3.988</v>
      </c>
    </row>
    <row r="15" s="1" customFormat="1" ht="14" customHeight="1" spans="1:38">
      <c r="A15" s="21"/>
      <c r="B15" s="22" t="s">
        <v>16</v>
      </c>
      <c r="C15" s="22"/>
      <c r="D15" s="23" t="s">
        <v>9</v>
      </c>
      <c r="E15" s="24">
        <v>2.14</v>
      </c>
      <c r="F15" s="24">
        <v>1.56</v>
      </c>
      <c r="G15" s="24">
        <v>2.04</v>
      </c>
      <c r="H15" s="24">
        <v>2.06</v>
      </c>
      <c r="I15" s="24">
        <v>2.02</v>
      </c>
      <c r="J15" s="24">
        <v>1.6</v>
      </c>
      <c r="K15" s="24">
        <v>1.72</v>
      </c>
      <c r="L15" s="24">
        <v>1.66</v>
      </c>
      <c r="M15" s="24">
        <v>2.29</v>
      </c>
      <c r="N15" s="24">
        <v>1.33</v>
      </c>
      <c r="O15" s="24">
        <v>1.8</v>
      </c>
      <c r="P15" s="24">
        <v>1.67</v>
      </c>
      <c r="Q15" s="24">
        <v>1.9</v>
      </c>
      <c r="R15" s="24">
        <v>1.88</v>
      </c>
      <c r="S15" s="24">
        <v>2.06</v>
      </c>
      <c r="T15" s="24">
        <v>1.92</v>
      </c>
      <c r="U15" s="24">
        <v>2.32</v>
      </c>
      <c r="V15" s="24">
        <v>2.05</v>
      </c>
      <c r="W15" s="24">
        <v>1.79</v>
      </c>
      <c r="X15" s="24">
        <v>1.77</v>
      </c>
      <c r="Y15" s="24">
        <v>2.09</v>
      </c>
      <c r="Z15" s="24">
        <v>1.95</v>
      </c>
      <c r="AA15" s="24" t="s">
        <v>10</v>
      </c>
      <c r="AB15" s="20" t="s">
        <v>10</v>
      </c>
      <c r="AC15" s="24">
        <v>1.9</v>
      </c>
      <c r="AD15" s="24">
        <v>2.36</v>
      </c>
      <c r="AE15" s="24">
        <v>2.43</v>
      </c>
      <c r="AF15" s="24">
        <v>1.44</v>
      </c>
      <c r="AG15" s="24">
        <v>2.14</v>
      </c>
      <c r="AH15" s="24">
        <v>2.38</v>
      </c>
      <c r="AI15" s="24">
        <v>2.2</v>
      </c>
      <c r="AJ15" s="30">
        <f t="shared" si="0"/>
        <v>1.94724137931035</v>
      </c>
      <c r="AK15" s="30">
        <f t="shared" si="1"/>
        <v>2.43</v>
      </c>
      <c r="AL15" s="30">
        <f t="shared" si="2"/>
        <v>1.33</v>
      </c>
    </row>
    <row r="16" s="3" customFormat="1" ht="14" customHeight="1" spans="1:38">
      <c r="A16" s="26"/>
      <c r="B16" s="27"/>
      <c r="C16" s="27"/>
      <c r="D16" s="28" t="s">
        <v>11</v>
      </c>
      <c r="E16" s="24">
        <v>0.128</v>
      </c>
      <c r="F16" s="24">
        <v>0.132</v>
      </c>
      <c r="G16" s="24">
        <v>0.113</v>
      </c>
      <c r="H16" s="24">
        <v>0.105</v>
      </c>
      <c r="I16" s="24">
        <v>0.133</v>
      </c>
      <c r="J16" s="24">
        <v>0.115</v>
      </c>
      <c r="K16" s="24">
        <v>0.13</v>
      </c>
      <c r="L16" s="24">
        <v>0.145</v>
      </c>
      <c r="M16" s="24">
        <v>0.131</v>
      </c>
      <c r="N16" s="24">
        <v>0.134</v>
      </c>
      <c r="O16" s="24">
        <v>0.171</v>
      </c>
      <c r="P16" s="24">
        <v>0.155</v>
      </c>
      <c r="Q16" s="24">
        <v>0.162</v>
      </c>
      <c r="R16" s="24">
        <v>0.135</v>
      </c>
      <c r="S16" s="24">
        <v>0.164</v>
      </c>
      <c r="T16" s="24">
        <v>0.187</v>
      </c>
      <c r="U16" s="24">
        <v>0.16</v>
      </c>
      <c r="V16" s="24">
        <v>0.137</v>
      </c>
      <c r="W16" s="24">
        <v>0.148</v>
      </c>
      <c r="X16" s="24">
        <v>0.151</v>
      </c>
      <c r="Y16" s="24">
        <v>0.175</v>
      </c>
      <c r="Z16" s="24">
        <v>0.145</v>
      </c>
      <c r="AA16" s="24">
        <v>0.14</v>
      </c>
      <c r="AB16" s="24" t="s">
        <v>10</v>
      </c>
      <c r="AC16" s="24">
        <v>0.071</v>
      </c>
      <c r="AD16" s="24">
        <v>0.045</v>
      </c>
      <c r="AE16" s="24">
        <v>0.071</v>
      </c>
      <c r="AF16" s="24">
        <v>0.121</v>
      </c>
      <c r="AG16" s="24">
        <v>0.153</v>
      </c>
      <c r="AH16" s="24">
        <v>0.129</v>
      </c>
      <c r="AI16" s="24">
        <v>0.181</v>
      </c>
      <c r="AJ16" s="30">
        <f t="shared" si="0"/>
        <v>0.135566666666667</v>
      </c>
      <c r="AK16" s="30">
        <f t="shared" si="1"/>
        <v>0.187</v>
      </c>
      <c r="AL16" s="30">
        <f t="shared" si="2"/>
        <v>0.045</v>
      </c>
    </row>
    <row r="17" s="1" customFormat="1" ht="14" customHeight="1" spans="1:38">
      <c r="A17" s="21"/>
      <c r="B17" s="22" t="s">
        <v>17</v>
      </c>
      <c r="C17" s="22"/>
      <c r="D17" s="23" t="s">
        <v>9</v>
      </c>
      <c r="E17" s="20">
        <v>6.769</v>
      </c>
      <c r="F17" s="20">
        <v>6.854</v>
      </c>
      <c r="G17" s="20">
        <v>6.814</v>
      </c>
      <c r="H17" s="20">
        <v>6.766</v>
      </c>
      <c r="I17" s="20">
        <v>6.434</v>
      </c>
      <c r="J17" s="20">
        <v>6.5</v>
      </c>
      <c r="K17" s="20">
        <v>6.485</v>
      </c>
      <c r="L17" s="20">
        <v>6.663</v>
      </c>
      <c r="M17" s="20">
        <v>6.72</v>
      </c>
      <c r="N17" s="20">
        <v>6.751</v>
      </c>
      <c r="O17" s="20">
        <v>6.821</v>
      </c>
      <c r="P17" s="20">
        <v>6.745</v>
      </c>
      <c r="Q17" s="20">
        <v>6.77</v>
      </c>
      <c r="R17" s="20">
        <v>6.589</v>
      </c>
      <c r="S17" s="20">
        <v>6.614</v>
      </c>
      <c r="T17" s="20">
        <v>6.727</v>
      </c>
      <c r="U17" s="20">
        <v>6.719</v>
      </c>
      <c r="V17" s="20">
        <v>6.801</v>
      </c>
      <c r="W17" s="20">
        <v>6.79</v>
      </c>
      <c r="X17" s="20">
        <v>6.735</v>
      </c>
      <c r="Y17" s="20">
        <v>6.786</v>
      </c>
      <c r="Z17" s="20">
        <v>6.746</v>
      </c>
      <c r="AA17" s="20">
        <v>6.705</v>
      </c>
      <c r="AB17" s="50" t="s">
        <v>10</v>
      </c>
      <c r="AC17" s="20">
        <v>6.672</v>
      </c>
      <c r="AD17" s="20">
        <v>6.101</v>
      </c>
      <c r="AE17" s="20">
        <v>6.798</v>
      </c>
      <c r="AF17" s="20">
        <v>6.779</v>
      </c>
      <c r="AG17" s="20">
        <v>6.787</v>
      </c>
      <c r="AH17" s="20">
        <v>6.757</v>
      </c>
      <c r="AI17" s="20">
        <v>6.793</v>
      </c>
      <c r="AJ17" s="30">
        <f t="shared" si="0"/>
        <v>6.6997</v>
      </c>
      <c r="AK17" s="30">
        <f t="shared" si="1"/>
        <v>6.854</v>
      </c>
      <c r="AL17" s="30">
        <f t="shared" si="2"/>
        <v>6.101</v>
      </c>
    </row>
    <row r="18" s="1" customFormat="1" ht="14" customHeight="1" spans="1:38">
      <c r="A18" s="21"/>
      <c r="B18" s="22"/>
      <c r="C18" s="22"/>
      <c r="D18" s="23" t="s">
        <v>11</v>
      </c>
      <c r="E18" s="24">
        <v>6.537</v>
      </c>
      <c r="F18" s="24">
        <v>6.498</v>
      </c>
      <c r="G18" s="24">
        <v>6.419</v>
      </c>
      <c r="H18" s="24">
        <v>6.403</v>
      </c>
      <c r="I18" s="24">
        <v>6.381</v>
      </c>
      <c r="J18" s="24">
        <v>6.297</v>
      </c>
      <c r="K18" s="24">
        <v>6.683</v>
      </c>
      <c r="L18" s="24">
        <v>6.627</v>
      </c>
      <c r="M18" s="24">
        <v>6.505</v>
      </c>
      <c r="N18" s="24">
        <v>6.519</v>
      </c>
      <c r="O18" s="24">
        <v>6.374</v>
      </c>
      <c r="P18" s="24">
        <v>6.414</v>
      </c>
      <c r="Q18" s="24">
        <v>6.55</v>
      </c>
      <c r="R18" s="24">
        <v>6.367</v>
      </c>
      <c r="S18" s="24">
        <v>6.439</v>
      </c>
      <c r="T18" s="24">
        <v>6.37</v>
      </c>
      <c r="U18" s="24">
        <v>6.295</v>
      </c>
      <c r="V18" s="24">
        <v>6.429</v>
      </c>
      <c r="W18" s="24">
        <v>6.367</v>
      </c>
      <c r="X18" s="24">
        <v>6.415</v>
      </c>
      <c r="Y18" s="24">
        <v>6.466</v>
      </c>
      <c r="Z18" s="24">
        <v>6.448</v>
      </c>
      <c r="AA18" s="24">
        <v>6.285</v>
      </c>
      <c r="AB18" s="24" t="s">
        <v>10</v>
      </c>
      <c r="AC18" s="24">
        <v>6.54</v>
      </c>
      <c r="AD18" s="24">
        <v>6.614</v>
      </c>
      <c r="AE18" s="24">
        <v>6.394</v>
      </c>
      <c r="AF18" s="24">
        <v>6.172</v>
      </c>
      <c r="AG18" s="24">
        <v>6.058</v>
      </c>
      <c r="AH18" s="24">
        <v>6.272</v>
      </c>
      <c r="AI18" s="24">
        <v>6.884</v>
      </c>
      <c r="AJ18" s="30">
        <f t="shared" si="0"/>
        <v>6.43406666666667</v>
      </c>
      <c r="AK18" s="30">
        <f t="shared" si="1"/>
        <v>6.884</v>
      </c>
      <c r="AL18" s="30">
        <f t="shared" si="2"/>
        <v>6.058</v>
      </c>
    </row>
    <row r="19" s="1" customFormat="1" ht="14" customHeight="1" spans="1:38">
      <c r="A19" s="21"/>
      <c r="B19" s="18" t="s">
        <v>18</v>
      </c>
      <c r="C19" s="18"/>
      <c r="D19" s="23" t="s">
        <v>9</v>
      </c>
      <c r="E19" s="24"/>
      <c r="F19" s="24"/>
      <c r="G19" s="24"/>
      <c r="H19" s="24"/>
      <c r="I19" s="44"/>
      <c r="J19" s="24"/>
      <c r="K19" s="24"/>
      <c r="L19" s="24">
        <v>40</v>
      </c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0" t="s">
        <v>10</v>
      </c>
      <c r="AC19" s="24"/>
      <c r="AD19" s="24"/>
      <c r="AE19" s="24"/>
      <c r="AF19" s="24"/>
      <c r="AG19" s="24"/>
      <c r="AH19" s="24"/>
      <c r="AI19" s="24"/>
      <c r="AJ19" s="30">
        <f t="shared" si="0"/>
        <v>40</v>
      </c>
      <c r="AK19" s="30">
        <f t="shared" si="1"/>
        <v>40</v>
      </c>
      <c r="AL19" s="30">
        <f t="shared" si="2"/>
        <v>40</v>
      </c>
    </row>
    <row r="20" s="1" customFormat="1" ht="14" customHeight="1" spans="1:38">
      <c r="A20" s="29"/>
      <c r="B20" s="18"/>
      <c r="C20" s="18"/>
      <c r="D20" s="23" t="s">
        <v>11</v>
      </c>
      <c r="E20" s="24"/>
      <c r="F20" s="24"/>
      <c r="G20" s="24"/>
      <c r="H20" s="24"/>
      <c r="I20" s="44"/>
      <c r="J20" s="24"/>
      <c r="K20" s="24"/>
      <c r="L20" s="24">
        <v>2</v>
      </c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 t="s">
        <v>10</v>
      </c>
      <c r="AC20" s="24"/>
      <c r="AD20" s="24"/>
      <c r="AE20" s="24"/>
      <c r="AF20" s="24"/>
      <c r="AG20" s="24"/>
      <c r="AH20" s="24"/>
      <c r="AI20" s="24"/>
      <c r="AJ20" s="30">
        <f t="shared" si="0"/>
        <v>2</v>
      </c>
      <c r="AK20" s="30">
        <f t="shared" si="1"/>
        <v>2</v>
      </c>
      <c r="AL20" s="30">
        <f t="shared" si="2"/>
        <v>2</v>
      </c>
    </row>
    <row r="21" s="1" customFormat="1" ht="14" customHeight="1" spans="1:38">
      <c r="A21" s="29"/>
      <c r="B21" s="18" t="s">
        <v>19</v>
      </c>
      <c r="C21" s="18"/>
      <c r="D21" s="23" t="s">
        <v>9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20" t="s">
        <v>10</v>
      </c>
      <c r="AC21" s="30"/>
      <c r="AD21" s="30"/>
      <c r="AE21" s="30"/>
      <c r="AF21" s="30"/>
      <c r="AG21" s="30"/>
      <c r="AH21" s="30"/>
      <c r="AI21" s="30"/>
      <c r="AJ21" s="30"/>
      <c r="AK21" s="30"/>
      <c r="AL21" s="30"/>
    </row>
    <row r="22" s="1" customFormat="1" ht="14" customHeight="1" spans="1:38">
      <c r="A22" s="29"/>
      <c r="B22" s="18"/>
      <c r="C22" s="18"/>
      <c r="D22" s="23" t="s">
        <v>11</v>
      </c>
      <c r="E22" s="24">
        <v>27.668</v>
      </c>
      <c r="F22" s="24">
        <v>27.625</v>
      </c>
      <c r="G22" s="24">
        <v>27.901</v>
      </c>
      <c r="H22" s="24">
        <v>28.063</v>
      </c>
      <c r="I22" s="24">
        <v>28.098</v>
      </c>
      <c r="J22" s="24">
        <v>30.786</v>
      </c>
      <c r="K22" s="24">
        <v>28.779</v>
      </c>
      <c r="L22" s="24">
        <v>28.85</v>
      </c>
      <c r="M22" s="24">
        <v>28.863</v>
      </c>
      <c r="N22" s="24">
        <v>28.814</v>
      </c>
      <c r="O22" s="24">
        <v>28.55</v>
      </c>
      <c r="P22" s="24">
        <v>28.495</v>
      </c>
      <c r="Q22" s="24">
        <v>28.342</v>
      </c>
      <c r="R22" s="24">
        <v>28.202</v>
      </c>
      <c r="S22" s="24">
        <v>28.074</v>
      </c>
      <c r="T22" s="24">
        <v>28.245</v>
      </c>
      <c r="U22" s="24">
        <v>28.265</v>
      </c>
      <c r="V22" s="24">
        <v>28.162</v>
      </c>
      <c r="W22" s="24">
        <v>28.131</v>
      </c>
      <c r="X22" s="24">
        <v>28.323</v>
      </c>
      <c r="Y22" s="24">
        <v>28.38</v>
      </c>
      <c r="Z22" s="24">
        <v>28.275</v>
      </c>
      <c r="AA22" s="24">
        <v>28.611</v>
      </c>
      <c r="AB22" s="24" t="s">
        <v>10</v>
      </c>
      <c r="AC22" s="44" t="s">
        <v>10</v>
      </c>
      <c r="AD22" s="24">
        <v>28.41</v>
      </c>
      <c r="AE22" s="24">
        <v>28.584</v>
      </c>
      <c r="AF22" s="24">
        <v>28.134</v>
      </c>
      <c r="AG22" s="24">
        <v>27.565</v>
      </c>
      <c r="AH22" s="30">
        <v>27.77</v>
      </c>
      <c r="AI22" s="24">
        <v>28.497</v>
      </c>
      <c r="AJ22" s="30">
        <f>AVERAGE(E22:AI22)</f>
        <v>28.3607586206897</v>
      </c>
      <c r="AK22" s="30">
        <f>MAX(E22:AJ22)</f>
        <v>30.786</v>
      </c>
      <c r="AL22" s="30">
        <f>MIN(E22:AK22)</f>
        <v>27.565</v>
      </c>
    </row>
    <row r="23" s="1" customFormat="1" ht="14" customHeight="1" spans="1:38">
      <c r="A23" s="29"/>
      <c r="B23" s="18" t="s">
        <v>20</v>
      </c>
      <c r="C23" s="18"/>
      <c r="D23" s="23" t="s">
        <v>9</v>
      </c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20" t="s">
        <v>10</v>
      </c>
      <c r="AC23" s="31"/>
      <c r="AD23" s="51"/>
      <c r="AE23" s="31"/>
      <c r="AF23" s="31"/>
      <c r="AG23" s="31"/>
      <c r="AH23" s="31"/>
      <c r="AI23" s="31"/>
      <c r="AJ23" s="30"/>
      <c r="AK23" s="30"/>
      <c r="AL23" s="30"/>
    </row>
    <row r="24" s="1" customFormat="1" ht="14" customHeight="1" spans="1:38">
      <c r="A24" s="29"/>
      <c r="B24" s="18"/>
      <c r="C24" s="18"/>
      <c r="D24" s="23" t="s">
        <v>11</v>
      </c>
      <c r="E24" s="31"/>
      <c r="F24" s="31"/>
      <c r="G24" s="31"/>
      <c r="H24" s="31"/>
      <c r="I24" s="31"/>
      <c r="J24" s="31"/>
      <c r="K24" s="31"/>
      <c r="L24" s="31">
        <v>59.1</v>
      </c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24" t="s">
        <v>10</v>
      </c>
      <c r="AC24" s="31"/>
      <c r="AD24" s="51"/>
      <c r="AE24" s="31"/>
      <c r="AF24" s="31"/>
      <c r="AG24" s="31"/>
      <c r="AH24" s="31"/>
      <c r="AI24" s="31"/>
      <c r="AJ24" s="30"/>
      <c r="AK24" s="30"/>
      <c r="AL24" s="30"/>
    </row>
    <row r="25" s="1" customFormat="1" ht="14" customHeight="1" spans="1:38">
      <c r="A25" s="29"/>
      <c r="B25" s="18" t="s">
        <v>21</v>
      </c>
      <c r="C25" s="18"/>
      <c r="D25" s="23" t="s">
        <v>9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20" t="s">
        <v>10</v>
      </c>
      <c r="AC25" s="31"/>
      <c r="AD25" s="31"/>
      <c r="AE25" s="31"/>
      <c r="AF25" s="31"/>
      <c r="AG25" s="31"/>
      <c r="AH25" s="31"/>
      <c r="AI25" s="31"/>
      <c r="AJ25" s="30"/>
      <c r="AK25" s="30"/>
      <c r="AL25" s="30"/>
    </row>
    <row r="26" s="1" customFormat="1" ht="14" customHeight="1" spans="1:38">
      <c r="A26" s="29"/>
      <c r="B26" s="18"/>
      <c r="C26" s="18"/>
      <c r="D26" s="23" t="s">
        <v>11</v>
      </c>
      <c r="E26" s="31"/>
      <c r="F26" s="31"/>
      <c r="G26" s="31"/>
      <c r="H26" s="31"/>
      <c r="I26" s="31"/>
      <c r="J26" s="31"/>
      <c r="K26" s="31"/>
      <c r="L26" s="24">
        <v>0.879</v>
      </c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24" t="s">
        <v>10</v>
      </c>
      <c r="AC26" s="31"/>
      <c r="AD26" s="31"/>
      <c r="AE26" s="31"/>
      <c r="AF26" s="31"/>
      <c r="AG26" s="31"/>
      <c r="AH26" s="31"/>
      <c r="AI26" s="31"/>
      <c r="AJ26" s="30"/>
      <c r="AK26" s="30"/>
      <c r="AL26" s="30"/>
    </row>
    <row r="27" s="1" customFormat="1" ht="14" customHeight="1" spans="1:38">
      <c r="A27" s="29"/>
      <c r="B27" s="32" t="s">
        <v>22</v>
      </c>
      <c r="C27" s="32"/>
      <c r="D27" s="23" t="s">
        <v>11</v>
      </c>
      <c r="E27" s="24"/>
      <c r="F27" s="24"/>
      <c r="G27" s="24"/>
      <c r="H27" s="24"/>
      <c r="I27" s="24"/>
      <c r="J27" s="24"/>
      <c r="K27" s="24"/>
      <c r="L27" s="24">
        <v>830</v>
      </c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20" t="s">
        <v>10</v>
      </c>
      <c r="AC27" s="31"/>
      <c r="AD27" s="31"/>
      <c r="AE27" s="31"/>
      <c r="AF27" s="31"/>
      <c r="AG27" s="31"/>
      <c r="AH27" s="31"/>
      <c r="AI27" s="31"/>
      <c r="AJ27" s="30">
        <f>AVERAGE(E27:AI27)</f>
        <v>830</v>
      </c>
      <c r="AK27" s="30">
        <f>MAX(E27:AJ27)</f>
        <v>830</v>
      </c>
      <c r="AL27" s="30">
        <f>MIN(E27:AK27)</f>
        <v>830</v>
      </c>
    </row>
    <row r="28" s="1" customFormat="1" ht="14" customHeight="1" spans="1:38">
      <c r="A28" s="21" t="s">
        <v>23</v>
      </c>
      <c r="B28" s="33" t="s">
        <v>24</v>
      </c>
      <c r="C28" s="34"/>
      <c r="D28" s="23"/>
      <c r="E28" s="24">
        <v>56.9</v>
      </c>
      <c r="F28" s="24">
        <v>59</v>
      </c>
      <c r="G28" s="24">
        <v>55</v>
      </c>
      <c r="H28" s="24">
        <v>57.3</v>
      </c>
      <c r="I28" s="24">
        <v>52.5</v>
      </c>
      <c r="J28" s="24">
        <v>54.7</v>
      </c>
      <c r="K28" s="24">
        <v>51.9</v>
      </c>
      <c r="L28" s="24">
        <v>52.1</v>
      </c>
      <c r="M28" s="24">
        <v>54.5</v>
      </c>
      <c r="N28" s="24">
        <v>58.4</v>
      </c>
      <c r="O28" s="24">
        <v>55.5</v>
      </c>
      <c r="P28" s="24">
        <v>53.7</v>
      </c>
      <c r="Q28" s="24">
        <v>56.6</v>
      </c>
      <c r="R28" s="24">
        <v>53.3</v>
      </c>
      <c r="S28" s="24">
        <v>50.9</v>
      </c>
      <c r="T28" s="24">
        <v>54.3</v>
      </c>
      <c r="U28" s="24">
        <v>56.2</v>
      </c>
      <c r="V28" s="24">
        <v>52.3</v>
      </c>
      <c r="W28" s="24">
        <v>50.1</v>
      </c>
      <c r="X28" s="24">
        <v>50.8</v>
      </c>
      <c r="Y28" s="24">
        <v>51.7</v>
      </c>
      <c r="Z28" s="24">
        <v>51.3</v>
      </c>
      <c r="AA28" s="24">
        <v>50.7</v>
      </c>
      <c r="AB28" s="24" t="s">
        <v>10</v>
      </c>
      <c r="AC28" s="44" t="s">
        <v>10</v>
      </c>
      <c r="AD28" s="24">
        <v>53.7</v>
      </c>
      <c r="AE28" s="24">
        <v>52.1</v>
      </c>
      <c r="AF28" s="24">
        <v>55.5</v>
      </c>
      <c r="AG28" s="24">
        <v>56.9</v>
      </c>
      <c r="AH28" s="24">
        <v>57.1</v>
      </c>
      <c r="AI28" s="24">
        <v>50</v>
      </c>
      <c r="AJ28" s="30">
        <f>AVERAGE(E28:AI28)</f>
        <v>53.9655172413793</v>
      </c>
      <c r="AK28" s="30">
        <f>MAX(E28:AJ28)</f>
        <v>59</v>
      </c>
      <c r="AL28" s="30">
        <f>MIN(E28:AK28)</f>
        <v>50</v>
      </c>
    </row>
    <row r="29" s="1" customFormat="1" ht="14" customHeight="1" spans="1:38">
      <c r="A29" s="21"/>
      <c r="B29" s="25" t="s">
        <v>25</v>
      </c>
      <c r="C29" s="25"/>
      <c r="D29" s="25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20" t="s">
        <v>10</v>
      </c>
      <c r="AC29" s="30"/>
      <c r="AD29" s="30"/>
      <c r="AE29" s="30"/>
      <c r="AF29" s="30"/>
      <c r="AG29" s="30"/>
      <c r="AH29" s="30"/>
      <c r="AI29" s="30"/>
      <c r="AJ29" s="30"/>
      <c r="AK29" s="30"/>
      <c r="AL29" s="30"/>
    </row>
    <row r="30" s="1" customFormat="1" ht="21" customHeight="1" spans="1:38">
      <c r="A30" s="21"/>
      <c r="B30" s="22" t="s">
        <v>26</v>
      </c>
      <c r="C30" s="22"/>
      <c r="D30" s="22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 t="s">
        <v>10</v>
      </c>
      <c r="AC30" s="24"/>
      <c r="AD30" s="24"/>
      <c r="AE30" s="24"/>
      <c r="AF30" s="24"/>
      <c r="AG30" s="24"/>
      <c r="AH30" s="24"/>
      <c r="AI30" s="24"/>
      <c r="AJ30" s="30"/>
      <c r="AK30" s="30"/>
      <c r="AL30" s="30"/>
    </row>
    <row r="31" s="1" customFormat="1" ht="14" customHeight="1" spans="1:38">
      <c r="A31" s="35" t="s">
        <v>27</v>
      </c>
      <c r="B31" s="36" t="s">
        <v>28</v>
      </c>
      <c r="C31" s="22" t="s">
        <v>29</v>
      </c>
      <c r="D31" s="22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20" t="s">
        <v>10</v>
      </c>
      <c r="AC31" s="30"/>
      <c r="AD31" s="30"/>
      <c r="AE31" s="30"/>
      <c r="AF31" s="30"/>
      <c r="AG31" s="30"/>
      <c r="AH31" s="30"/>
      <c r="AI31" s="30"/>
      <c r="AJ31" s="30"/>
      <c r="AK31" s="30"/>
      <c r="AL31" s="30"/>
    </row>
    <row r="32" s="1" customFormat="1" ht="14" customHeight="1" spans="1:38">
      <c r="A32" s="37"/>
      <c r="B32" s="38"/>
      <c r="C32" s="19" t="s">
        <v>30</v>
      </c>
      <c r="D32" s="18"/>
      <c r="E32" s="24">
        <v>47</v>
      </c>
      <c r="F32" s="24"/>
      <c r="G32" s="24"/>
      <c r="H32" s="24"/>
      <c r="I32" s="24"/>
      <c r="J32" s="24"/>
      <c r="K32" s="24"/>
      <c r="L32" s="24">
        <v>46</v>
      </c>
      <c r="M32" s="24"/>
      <c r="N32" s="24"/>
      <c r="O32" s="24"/>
      <c r="P32" s="24"/>
      <c r="Q32" s="24"/>
      <c r="R32" s="24"/>
      <c r="S32" s="24">
        <v>44</v>
      </c>
      <c r="T32" s="24"/>
      <c r="U32" s="24"/>
      <c r="V32" s="24"/>
      <c r="W32" s="24"/>
      <c r="X32" s="24"/>
      <c r="Y32" s="24"/>
      <c r="Z32" s="24">
        <v>50</v>
      </c>
      <c r="AA32" s="24"/>
      <c r="AB32" s="24" t="s">
        <v>10</v>
      </c>
      <c r="AC32" s="24"/>
      <c r="AD32" s="24"/>
      <c r="AE32" s="24"/>
      <c r="AF32" s="24"/>
      <c r="AG32" s="44"/>
      <c r="AH32" s="24">
        <v>57</v>
      </c>
      <c r="AI32" s="24"/>
      <c r="AJ32" s="30">
        <f t="shared" ref="AJ32:AJ37" si="3">AVERAGE(E32:AI32)</f>
        <v>48.8</v>
      </c>
      <c r="AK32" s="30">
        <f t="shared" ref="AK32:AK37" si="4">MAX(E32:AJ32)</f>
        <v>57</v>
      </c>
      <c r="AL32" s="30">
        <f t="shared" ref="AL32:AL37" si="5">MIN(E32:AK32)</f>
        <v>44</v>
      </c>
    </row>
    <row r="33" s="1" customFormat="1" ht="14" customHeight="1" spans="1:38">
      <c r="A33" s="37"/>
      <c r="B33" s="38"/>
      <c r="C33" s="19" t="s">
        <v>31</v>
      </c>
      <c r="D33" s="18"/>
      <c r="E33" s="24">
        <v>3937</v>
      </c>
      <c r="F33" s="24"/>
      <c r="G33" s="24"/>
      <c r="H33" s="24"/>
      <c r="I33" s="24"/>
      <c r="J33" s="24"/>
      <c r="K33" s="24"/>
      <c r="L33" s="24">
        <v>3856</v>
      </c>
      <c r="M33" s="24"/>
      <c r="N33" s="24"/>
      <c r="O33" s="24"/>
      <c r="P33" s="24"/>
      <c r="Q33" s="24"/>
      <c r="R33" s="24"/>
      <c r="S33" s="24">
        <v>3637</v>
      </c>
      <c r="T33" s="24"/>
      <c r="U33" s="24"/>
      <c r="V33" s="24"/>
      <c r="W33" s="24"/>
      <c r="X33" s="24"/>
      <c r="Y33" s="24"/>
      <c r="Z33" s="24">
        <v>4351</v>
      </c>
      <c r="AA33" s="24"/>
      <c r="AB33" s="20" t="s">
        <v>10</v>
      </c>
      <c r="AC33" s="24"/>
      <c r="AD33" s="24"/>
      <c r="AE33" s="24"/>
      <c r="AF33" s="24"/>
      <c r="AG33" s="44"/>
      <c r="AH33" s="24">
        <v>4708</v>
      </c>
      <c r="AI33" s="24"/>
      <c r="AJ33" s="30">
        <f t="shared" si="3"/>
        <v>4097.8</v>
      </c>
      <c r="AK33" s="30">
        <f t="shared" si="4"/>
        <v>4708</v>
      </c>
      <c r="AL33" s="30">
        <f t="shared" si="5"/>
        <v>3637</v>
      </c>
    </row>
    <row r="34" s="1" customFormat="1" ht="14" customHeight="1" spans="1:38">
      <c r="A34" s="37"/>
      <c r="B34" s="38"/>
      <c r="C34" s="23" t="s">
        <v>32</v>
      </c>
      <c r="D34" s="22"/>
      <c r="E34" s="24">
        <v>2215</v>
      </c>
      <c r="F34" s="24"/>
      <c r="G34" s="24"/>
      <c r="H34" s="24"/>
      <c r="I34" s="24"/>
      <c r="J34" s="24"/>
      <c r="K34" s="24"/>
      <c r="L34" s="24">
        <v>2071</v>
      </c>
      <c r="M34" s="24"/>
      <c r="N34" s="24"/>
      <c r="O34" s="24"/>
      <c r="P34" s="24"/>
      <c r="Q34" s="24"/>
      <c r="R34" s="24"/>
      <c r="S34" s="24">
        <v>1953</v>
      </c>
      <c r="T34" s="24"/>
      <c r="U34" s="24"/>
      <c r="V34" s="24"/>
      <c r="W34" s="24"/>
      <c r="X34" s="24"/>
      <c r="Y34" s="24"/>
      <c r="Z34" s="24">
        <v>2337</v>
      </c>
      <c r="AA34" s="24"/>
      <c r="AB34" s="24" t="s">
        <v>10</v>
      </c>
      <c r="AC34" s="24"/>
      <c r="AD34" s="24"/>
      <c r="AE34" s="24"/>
      <c r="AF34" s="24"/>
      <c r="AG34" s="44"/>
      <c r="AH34" s="24">
        <v>2530</v>
      </c>
      <c r="AI34" s="24"/>
      <c r="AJ34" s="30">
        <f t="shared" si="3"/>
        <v>2221.2</v>
      </c>
      <c r="AK34" s="30">
        <f t="shared" si="4"/>
        <v>2530</v>
      </c>
      <c r="AL34" s="30">
        <f t="shared" si="5"/>
        <v>1953</v>
      </c>
    </row>
    <row r="35" s="1" customFormat="1" ht="14" customHeight="1" spans="1:38">
      <c r="A35" s="37"/>
      <c r="B35" s="38"/>
      <c r="C35" s="39" t="s">
        <v>33</v>
      </c>
      <c r="D35" s="25"/>
      <c r="E35" s="24">
        <v>119</v>
      </c>
      <c r="F35" s="24"/>
      <c r="G35" s="24"/>
      <c r="H35" s="24"/>
      <c r="I35" s="24"/>
      <c r="J35" s="24"/>
      <c r="K35" s="24"/>
      <c r="L35" s="24">
        <v>119</v>
      </c>
      <c r="M35" s="24"/>
      <c r="N35" s="24"/>
      <c r="O35" s="24"/>
      <c r="P35" s="24"/>
      <c r="Q35" s="24"/>
      <c r="R35" s="24"/>
      <c r="S35" s="24">
        <v>121</v>
      </c>
      <c r="T35" s="24"/>
      <c r="U35" s="24"/>
      <c r="V35" s="24"/>
      <c r="W35" s="24"/>
      <c r="X35" s="24"/>
      <c r="Y35" s="24"/>
      <c r="Z35" s="24">
        <v>115</v>
      </c>
      <c r="AA35" s="24"/>
      <c r="AB35" s="20" t="s">
        <v>10</v>
      </c>
      <c r="AC35" s="24"/>
      <c r="AD35" s="24"/>
      <c r="AE35" s="24"/>
      <c r="AF35" s="24"/>
      <c r="AG35" s="44"/>
      <c r="AH35" s="24">
        <v>121</v>
      </c>
      <c r="AI35" s="24"/>
      <c r="AJ35" s="30">
        <f t="shared" si="3"/>
        <v>119</v>
      </c>
      <c r="AK35" s="30">
        <f t="shared" si="4"/>
        <v>121</v>
      </c>
      <c r="AL35" s="30">
        <f t="shared" si="5"/>
        <v>115</v>
      </c>
    </row>
    <row r="36" s="1" customFormat="1" ht="14" customHeight="1" spans="1:38">
      <c r="A36" s="37"/>
      <c r="B36" s="38"/>
      <c r="C36" s="28" t="s">
        <v>34</v>
      </c>
      <c r="D36" s="22" t="s">
        <v>35</v>
      </c>
      <c r="E36" s="24">
        <v>2.34</v>
      </c>
      <c r="F36" s="24"/>
      <c r="G36" s="24"/>
      <c r="H36" s="24"/>
      <c r="I36" s="24"/>
      <c r="J36" s="24"/>
      <c r="K36" s="24"/>
      <c r="L36" s="24">
        <v>2.27</v>
      </c>
      <c r="M36" s="24"/>
      <c r="N36" s="24"/>
      <c r="O36" s="24"/>
      <c r="P36" s="24"/>
      <c r="Q36" s="24"/>
      <c r="R36" s="24"/>
      <c r="S36" s="24">
        <v>2.21</v>
      </c>
      <c r="T36" s="24"/>
      <c r="U36" s="24"/>
      <c r="V36" s="24"/>
      <c r="W36" s="24"/>
      <c r="X36" s="24"/>
      <c r="Y36" s="24"/>
      <c r="Z36" s="24">
        <v>2.22</v>
      </c>
      <c r="AA36" s="24"/>
      <c r="AB36" s="24" t="s">
        <v>10</v>
      </c>
      <c r="AC36" s="24"/>
      <c r="AD36" s="24"/>
      <c r="AE36" s="24"/>
      <c r="AF36" s="24"/>
      <c r="AG36" s="44"/>
      <c r="AH36" s="24">
        <v>2.23</v>
      </c>
      <c r="AI36" s="24"/>
      <c r="AJ36" s="30">
        <f t="shared" si="3"/>
        <v>2.254</v>
      </c>
      <c r="AK36" s="30">
        <f t="shared" si="4"/>
        <v>2.34</v>
      </c>
      <c r="AL36" s="30">
        <f t="shared" si="5"/>
        <v>2.21</v>
      </c>
    </row>
    <row r="37" s="1" customFormat="1" ht="14" customHeight="1" spans="1:38">
      <c r="A37" s="37"/>
      <c r="B37" s="40"/>
      <c r="C37" s="28"/>
      <c r="D37" s="22" t="s">
        <v>36</v>
      </c>
      <c r="E37" s="24">
        <v>0.118</v>
      </c>
      <c r="F37" s="24"/>
      <c r="G37" s="24"/>
      <c r="H37" s="24"/>
      <c r="I37" s="24"/>
      <c r="J37" s="24"/>
      <c r="K37" s="24"/>
      <c r="L37" s="24">
        <v>0.118</v>
      </c>
      <c r="M37" s="24"/>
      <c r="N37" s="24"/>
      <c r="O37" s="24"/>
      <c r="P37" s="24"/>
      <c r="Q37" s="24"/>
      <c r="R37" s="24"/>
      <c r="S37" s="24">
        <v>0.117</v>
      </c>
      <c r="T37" s="24"/>
      <c r="U37" s="24"/>
      <c r="V37" s="24"/>
      <c r="W37" s="24"/>
      <c r="X37" s="24"/>
      <c r="Y37" s="24"/>
      <c r="Z37" s="24">
        <v>0.424</v>
      </c>
      <c r="AA37" s="24"/>
      <c r="AB37" s="20" t="s">
        <v>10</v>
      </c>
      <c r="AC37" s="24"/>
      <c r="AD37" s="24"/>
      <c r="AE37" s="24"/>
      <c r="AF37" s="24"/>
      <c r="AG37" s="44"/>
      <c r="AH37" s="24">
        <v>0.427</v>
      </c>
      <c r="AI37" s="24"/>
      <c r="AJ37" s="30">
        <f t="shared" si="3"/>
        <v>0.2408</v>
      </c>
      <c r="AK37" s="30">
        <f t="shared" si="4"/>
        <v>0.427</v>
      </c>
      <c r="AL37" s="30">
        <f t="shared" si="5"/>
        <v>0.117</v>
      </c>
    </row>
    <row r="38" s="1" customFormat="1" ht="14" customHeight="1" spans="1:38">
      <c r="A38" s="37"/>
      <c r="B38" s="41" t="s">
        <v>37</v>
      </c>
      <c r="C38" s="22" t="s">
        <v>29</v>
      </c>
      <c r="D38" s="22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 t="s">
        <v>10</v>
      </c>
      <c r="AC38" s="24"/>
      <c r="AD38" s="24"/>
      <c r="AE38" s="24"/>
      <c r="AF38" s="24"/>
      <c r="AG38" s="44"/>
      <c r="AH38" s="24"/>
      <c r="AI38" s="24"/>
      <c r="AJ38" s="30"/>
      <c r="AK38" s="30"/>
      <c r="AL38" s="30"/>
    </row>
    <row r="39" s="1" customFormat="1" ht="14" customHeight="1" spans="1:38">
      <c r="A39" s="37"/>
      <c r="B39" s="42"/>
      <c r="C39" s="19" t="s">
        <v>30</v>
      </c>
      <c r="D39" s="18"/>
      <c r="E39" s="24">
        <v>38</v>
      </c>
      <c r="F39" s="24"/>
      <c r="G39" s="24"/>
      <c r="H39" s="24"/>
      <c r="I39" s="24"/>
      <c r="J39" s="24"/>
      <c r="K39" s="24"/>
      <c r="L39" s="24">
        <v>39</v>
      </c>
      <c r="M39" s="24"/>
      <c r="N39" s="24"/>
      <c r="O39" s="24"/>
      <c r="P39" s="24"/>
      <c r="Q39" s="24"/>
      <c r="R39" s="24"/>
      <c r="S39" s="24">
        <v>37</v>
      </c>
      <c r="T39" s="24"/>
      <c r="U39" s="24"/>
      <c r="V39" s="24"/>
      <c r="W39" s="24"/>
      <c r="X39" s="24"/>
      <c r="Y39" s="24"/>
      <c r="Z39" s="24">
        <v>38</v>
      </c>
      <c r="AA39" s="24"/>
      <c r="AB39" s="20" t="s">
        <v>10</v>
      </c>
      <c r="AC39" s="24"/>
      <c r="AD39" s="24"/>
      <c r="AE39" s="24"/>
      <c r="AF39" s="24"/>
      <c r="AG39" s="44"/>
      <c r="AH39" s="24">
        <v>41</v>
      </c>
      <c r="AI39" s="24"/>
      <c r="AJ39" s="30">
        <f t="shared" ref="AJ39:AJ44" si="6">AVERAGE(E39:AI39)</f>
        <v>38.6</v>
      </c>
      <c r="AK39" s="30">
        <f t="shared" ref="AK39:AK44" si="7">MAX(E39:AJ39)</f>
        <v>41</v>
      </c>
      <c r="AL39" s="30">
        <f t="shared" ref="AL39:AL44" si="8">MIN(E39:AK39)</f>
        <v>37</v>
      </c>
    </row>
    <row r="40" s="1" customFormat="1" ht="14" customHeight="1" spans="1:38">
      <c r="A40" s="37"/>
      <c r="B40" s="42"/>
      <c r="C40" s="19" t="s">
        <v>31</v>
      </c>
      <c r="D40" s="18"/>
      <c r="E40" s="24">
        <v>3011</v>
      </c>
      <c r="F40" s="24"/>
      <c r="G40" s="24"/>
      <c r="H40" s="24"/>
      <c r="I40" s="24"/>
      <c r="J40" s="24"/>
      <c r="K40" s="24"/>
      <c r="L40" s="24">
        <v>3347</v>
      </c>
      <c r="M40" s="24"/>
      <c r="N40" s="24"/>
      <c r="O40" s="24"/>
      <c r="P40" s="24"/>
      <c r="Q40" s="24"/>
      <c r="R40" s="24"/>
      <c r="S40" s="24">
        <v>3082</v>
      </c>
      <c r="T40" s="24"/>
      <c r="U40" s="24"/>
      <c r="V40" s="24"/>
      <c r="W40" s="24"/>
      <c r="X40" s="24"/>
      <c r="Y40" s="24"/>
      <c r="Z40" s="24">
        <v>3260</v>
      </c>
      <c r="AA40" s="24"/>
      <c r="AB40" s="24" t="s">
        <v>10</v>
      </c>
      <c r="AC40" s="24"/>
      <c r="AD40" s="24"/>
      <c r="AE40" s="24"/>
      <c r="AF40" s="24"/>
      <c r="AG40" s="44"/>
      <c r="AH40" s="24">
        <v>3556</v>
      </c>
      <c r="AI40" s="24"/>
      <c r="AJ40" s="30">
        <f t="shared" si="6"/>
        <v>3251.2</v>
      </c>
      <c r="AK40" s="30">
        <f t="shared" si="7"/>
        <v>3556</v>
      </c>
      <c r="AL40" s="30">
        <f t="shared" si="8"/>
        <v>3011</v>
      </c>
    </row>
    <row r="41" s="1" customFormat="1" spans="1:38">
      <c r="A41" s="37"/>
      <c r="B41" s="42"/>
      <c r="C41" s="23" t="s">
        <v>32</v>
      </c>
      <c r="D41" s="22"/>
      <c r="E41" s="24">
        <v>1615</v>
      </c>
      <c r="F41" s="24"/>
      <c r="G41" s="24"/>
      <c r="H41" s="24"/>
      <c r="I41" s="24"/>
      <c r="J41" s="24"/>
      <c r="K41" s="24"/>
      <c r="L41" s="24">
        <v>1798</v>
      </c>
      <c r="M41" s="24"/>
      <c r="N41" s="24"/>
      <c r="O41" s="24"/>
      <c r="P41" s="24"/>
      <c r="Q41" s="24"/>
      <c r="R41" s="24"/>
      <c r="S41" s="24">
        <v>1654</v>
      </c>
      <c r="T41" s="24"/>
      <c r="U41" s="24"/>
      <c r="V41" s="24"/>
      <c r="W41" s="24"/>
      <c r="X41" s="24"/>
      <c r="Y41" s="24"/>
      <c r="Z41" s="24">
        <v>1750</v>
      </c>
      <c r="AA41" s="24"/>
      <c r="AB41" s="20" t="s">
        <v>10</v>
      </c>
      <c r="AC41" s="24"/>
      <c r="AD41" s="24"/>
      <c r="AE41" s="24"/>
      <c r="AF41" s="24"/>
      <c r="AG41" s="44"/>
      <c r="AH41" s="24">
        <v>1908</v>
      </c>
      <c r="AI41" s="24"/>
      <c r="AJ41" s="30">
        <f t="shared" si="6"/>
        <v>1745</v>
      </c>
      <c r="AK41" s="30">
        <f t="shared" si="7"/>
        <v>1908</v>
      </c>
      <c r="AL41" s="30">
        <f t="shared" si="8"/>
        <v>1615</v>
      </c>
    </row>
    <row r="42" s="1" customFormat="1" ht="14" customHeight="1" spans="1:38">
      <c r="A42" s="37"/>
      <c r="B42" s="42"/>
      <c r="C42" s="39" t="s">
        <v>33</v>
      </c>
      <c r="D42" s="25"/>
      <c r="E42" s="24">
        <v>126</v>
      </c>
      <c r="F42" s="24"/>
      <c r="G42" s="24"/>
      <c r="H42" s="24"/>
      <c r="I42" s="24"/>
      <c r="J42" s="24"/>
      <c r="K42" s="24"/>
      <c r="L42" s="24">
        <v>117</v>
      </c>
      <c r="M42" s="24"/>
      <c r="N42" s="24"/>
      <c r="O42" s="24"/>
      <c r="P42" s="24"/>
      <c r="Q42" s="24"/>
      <c r="R42" s="24"/>
      <c r="S42" s="24">
        <v>120</v>
      </c>
      <c r="T42" s="24"/>
      <c r="U42" s="24"/>
      <c r="V42" s="24"/>
      <c r="W42" s="24"/>
      <c r="X42" s="24"/>
      <c r="Y42" s="24"/>
      <c r="Z42" s="24">
        <v>117</v>
      </c>
      <c r="AA42" s="24"/>
      <c r="AB42" s="24" t="s">
        <v>10</v>
      </c>
      <c r="AC42" s="24"/>
      <c r="AD42" s="24"/>
      <c r="AE42" s="24"/>
      <c r="AF42" s="24"/>
      <c r="AG42" s="44"/>
      <c r="AH42" s="24">
        <v>115</v>
      </c>
      <c r="AI42" s="24"/>
      <c r="AJ42" s="30">
        <f t="shared" si="6"/>
        <v>119</v>
      </c>
      <c r="AK42" s="30">
        <f t="shared" si="7"/>
        <v>126</v>
      </c>
      <c r="AL42" s="30">
        <f t="shared" si="8"/>
        <v>115</v>
      </c>
    </row>
    <row r="43" s="1" customFormat="1" ht="14" customHeight="1" spans="1:38">
      <c r="A43" s="43"/>
      <c r="B43" s="42"/>
      <c r="C43" s="27" t="s">
        <v>34</v>
      </c>
      <c r="D43" s="22" t="s">
        <v>35</v>
      </c>
      <c r="E43" s="24">
        <v>2.29</v>
      </c>
      <c r="F43" s="24"/>
      <c r="G43" s="24"/>
      <c r="H43" s="24"/>
      <c r="I43" s="24"/>
      <c r="J43" s="24"/>
      <c r="K43" s="24"/>
      <c r="L43" s="24">
        <v>2.24</v>
      </c>
      <c r="M43" s="24"/>
      <c r="N43" s="24"/>
      <c r="O43" s="24"/>
      <c r="P43" s="24"/>
      <c r="Q43" s="24"/>
      <c r="R43" s="24"/>
      <c r="S43" s="24">
        <v>2.18</v>
      </c>
      <c r="T43" s="24"/>
      <c r="U43" s="24"/>
      <c r="V43" s="24"/>
      <c r="W43" s="24"/>
      <c r="X43" s="24"/>
      <c r="Y43" s="24"/>
      <c r="Z43" s="24">
        <v>2.23</v>
      </c>
      <c r="AA43" s="24"/>
      <c r="AB43" s="20" t="s">
        <v>10</v>
      </c>
      <c r="AC43" s="24"/>
      <c r="AD43" s="24"/>
      <c r="AE43" s="24"/>
      <c r="AF43" s="24"/>
      <c r="AG43" s="44"/>
      <c r="AH43" s="24">
        <v>2.27</v>
      </c>
      <c r="AI43" s="24"/>
      <c r="AJ43" s="30">
        <f t="shared" si="6"/>
        <v>2.242</v>
      </c>
      <c r="AK43" s="30">
        <f t="shared" si="7"/>
        <v>2.29</v>
      </c>
      <c r="AL43" s="30">
        <f t="shared" si="8"/>
        <v>2.18</v>
      </c>
    </row>
    <row r="44" s="1" customFormat="1" ht="14" customHeight="1" spans="1:38">
      <c r="A44" s="21"/>
      <c r="B44" s="42"/>
      <c r="C44" s="27"/>
      <c r="D44" s="22" t="s">
        <v>36</v>
      </c>
      <c r="E44" s="24">
        <v>0.114</v>
      </c>
      <c r="F44" s="24"/>
      <c r="G44" s="24"/>
      <c r="H44" s="24"/>
      <c r="I44" s="24"/>
      <c r="J44" s="24"/>
      <c r="K44" s="24"/>
      <c r="L44" s="24">
        <v>0.112</v>
      </c>
      <c r="M44" s="24"/>
      <c r="N44" s="24"/>
      <c r="O44" s="24"/>
      <c r="P44" s="24"/>
      <c r="Q44" s="24"/>
      <c r="R44" s="24"/>
      <c r="S44" s="24">
        <v>0.113</v>
      </c>
      <c r="T44" s="24"/>
      <c r="U44" s="24"/>
      <c r="V44" s="24"/>
      <c r="W44" s="24"/>
      <c r="X44" s="24"/>
      <c r="Y44" s="24"/>
      <c r="Z44" s="24" t="s">
        <v>38</v>
      </c>
      <c r="AA44" s="24"/>
      <c r="AB44" s="24" t="s">
        <v>10</v>
      </c>
      <c r="AC44" s="24"/>
      <c r="AD44" s="24"/>
      <c r="AE44" s="24"/>
      <c r="AF44" s="24"/>
      <c r="AG44" s="44"/>
      <c r="AH44" s="24">
        <v>0.421</v>
      </c>
      <c r="AI44" s="24"/>
      <c r="AJ44" s="30">
        <f t="shared" si="6"/>
        <v>0.19</v>
      </c>
      <c r="AK44" s="30">
        <f t="shared" si="7"/>
        <v>0.421</v>
      </c>
      <c r="AL44" s="30">
        <f t="shared" si="8"/>
        <v>0.112</v>
      </c>
    </row>
    <row r="45" s="1" customFormat="1" ht="14" customHeight="1" spans="1:38">
      <c r="A45" s="35" t="s">
        <v>27</v>
      </c>
      <c r="B45" s="36" t="s">
        <v>39</v>
      </c>
      <c r="C45" s="22" t="s">
        <v>29</v>
      </c>
      <c r="D45" s="22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0" t="s">
        <v>10</v>
      </c>
      <c r="AC45" s="24"/>
      <c r="AD45" s="24"/>
      <c r="AE45" s="24"/>
      <c r="AF45" s="24"/>
      <c r="AG45" s="44"/>
      <c r="AH45" s="24"/>
      <c r="AI45" s="24"/>
      <c r="AJ45" s="30"/>
      <c r="AK45" s="30"/>
      <c r="AL45" s="30"/>
    </row>
    <row r="46" s="1" customFormat="1" ht="14" customHeight="1" spans="1:38">
      <c r="A46" s="37"/>
      <c r="B46" s="38"/>
      <c r="C46" s="19" t="s">
        <v>30</v>
      </c>
      <c r="D46" s="18"/>
      <c r="E46" s="24">
        <v>10</v>
      </c>
      <c r="F46" s="24"/>
      <c r="G46" s="24"/>
      <c r="H46" s="24"/>
      <c r="I46" s="24"/>
      <c r="J46" s="24"/>
      <c r="K46" s="24"/>
      <c r="L46" s="24">
        <v>17</v>
      </c>
      <c r="M46" s="24"/>
      <c r="N46" s="24"/>
      <c r="O46" s="24"/>
      <c r="P46" s="24"/>
      <c r="Q46" s="24"/>
      <c r="R46" s="24"/>
      <c r="S46" s="24">
        <v>14</v>
      </c>
      <c r="T46" s="24"/>
      <c r="U46" s="24"/>
      <c r="V46" s="24"/>
      <c r="W46" s="24"/>
      <c r="X46" s="24"/>
      <c r="Y46" s="24"/>
      <c r="Z46" s="24">
        <v>13</v>
      </c>
      <c r="AA46" s="24"/>
      <c r="AB46" s="24" t="s">
        <v>10</v>
      </c>
      <c r="AC46" s="24"/>
      <c r="AD46" s="24"/>
      <c r="AE46" s="24"/>
      <c r="AF46" s="24"/>
      <c r="AG46" s="44"/>
      <c r="AH46" s="24">
        <v>11</v>
      </c>
      <c r="AI46" s="24"/>
      <c r="AJ46" s="30">
        <f t="shared" ref="AJ46:AJ51" si="9">AVERAGE(E46:AI46)</f>
        <v>13</v>
      </c>
      <c r="AK46" s="30">
        <f t="shared" ref="AK46:AK51" si="10">MAX(E46:AJ46)</f>
        <v>17</v>
      </c>
      <c r="AL46" s="30">
        <f t="shared" ref="AL46:AL51" si="11">MIN(E46:AK46)</f>
        <v>10</v>
      </c>
    </row>
    <row r="47" s="1" customFormat="1" ht="14" customHeight="1" spans="1:38">
      <c r="A47" s="37"/>
      <c r="B47" s="38"/>
      <c r="C47" s="19" t="s">
        <v>31</v>
      </c>
      <c r="D47" s="18"/>
      <c r="E47" s="24">
        <v>1030</v>
      </c>
      <c r="F47" s="24"/>
      <c r="G47" s="24"/>
      <c r="H47" s="24"/>
      <c r="I47" s="24"/>
      <c r="J47" s="24"/>
      <c r="K47" s="24"/>
      <c r="L47" s="24">
        <v>1748</v>
      </c>
      <c r="M47" s="24"/>
      <c r="N47" s="24"/>
      <c r="O47" s="24"/>
      <c r="P47" s="24"/>
      <c r="Q47" s="24"/>
      <c r="R47" s="24"/>
      <c r="S47" s="24">
        <v>1455</v>
      </c>
      <c r="T47" s="24"/>
      <c r="U47" s="24"/>
      <c r="V47" s="24"/>
      <c r="W47" s="24"/>
      <c r="X47" s="24"/>
      <c r="Y47" s="24"/>
      <c r="Z47" s="24">
        <v>1309</v>
      </c>
      <c r="AA47" s="24"/>
      <c r="AB47" s="20" t="s">
        <v>10</v>
      </c>
      <c r="AC47" s="24"/>
      <c r="AD47" s="24"/>
      <c r="AE47" s="24"/>
      <c r="AF47" s="24"/>
      <c r="AG47" s="44"/>
      <c r="AH47" s="24">
        <v>1184</v>
      </c>
      <c r="AI47" s="24"/>
      <c r="AJ47" s="30">
        <f t="shared" si="9"/>
        <v>1345.2</v>
      </c>
      <c r="AK47" s="30">
        <f t="shared" si="10"/>
        <v>1748</v>
      </c>
      <c r="AL47" s="30">
        <f t="shared" si="11"/>
        <v>1030</v>
      </c>
    </row>
    <row r="48" s="1" customFormat="1" ht="14" customHeight="1" spans="1:38">
      <c r="A48" s="37"/>
      <c r="B48" s="38"/>
      <c r="C48" s="23" t="s">
        <v>32</v>
      </c>
      <c r="D48" s="22"/>
      <c r="E48" s="24">
        <v>546</v>
      </c>
      <c r="F48" s="24"/>
      <c r="G48" s="24"/>
      <c r="H48" s="24"/>
      <c r="I48" s="24"/>
      <c r="J48" s="24"/>
      <c r="K48" s="24"/>
      <c r="L48" s="24">
        <v>934</v>
      </c>
      <c r="M48" s="24"/>
      <c r="N48" s="24"/>
      <c r="O48" s="24"/>
      <c r="P48" s="24"/>
      <c r="Q48" s="24"/>
      <c r="R48" s="24"/>
      <c r="S48" s="24">
        <v>774</v>
      </c>
      <c r="T48" s="24"/>
      <c r="U48" s="24"/>
      <c r="V48" s="24"/>
      <c r="W48" s="24"/>
      <c r="X48" s="24"/>
      <c r="Y48" s="24"/>
      <c r="Z48" s="24">
        <v>697</v>
      </c>
      <c r="AA48" s="24"/>
      <c r="AB48" s="24" t="s">
        <v>10</v>
      </c>
      <c r="AC48" s="24"/>
      <c r="AD48" s="24"/>
      <c r="AE48" s="24"/>
      <c r="AF48" s="24"/>
      <c r="AG48" s="44"/>
      <c r="AH48" s="24">
        <v>627</v>
      </c>
      <c r="AI48" s="24"/>
      <c r="AJ48" s="30">
        <f t="shared" si="9"/>
        <v>715.6</v>
      </c>
      <c r="AK48" s="30">
        <f t="shared" si="10"/>
        <v>934</v>
      </c>
      <c r="AL48" s="30">
        <f t="shared" si="11"/>
        <v>546</v>
      </c>
    </row>
    <row r="49" s="1" customFormat="1" ht="14" customHeight="1" spans="1:38">
      <c r="A49" s="37"/>
      <c r="B49" s="38"/>
      <c r="C49" s="39" t="s">
        <v>33</v>
      </c>
      <c r="D49" s="25"/>
      <c r="E49" s="24">
        <v>97</v>
      </c>
      <c r="F49" s="24"/>
      <c r="G49" s="24"/>
      <c r="H49" s="24"/>
      <c r="I49" s="24"/>
      <c r="J49" s="24"/>
      <c r="K49" s="24"/>
      <c r="L49" s="24">
        <v>97</v>
      </c>
      <c r="M49" s="24"/>
      <c r="N49" s="24"/>
      <c r="O49" s="24"/>
      <c r="P49" s="24"/>
      <c r="Q49" s="24"/>
      <c r="R49" s="24"/>
      <c r="S49" s="24">
        <v>96</v>
      </c>
      <c r="T49" s="24"/>
      <c r="U49" s="24"/>
      <c r="V49" s="24"/>
      <c r="W49" s="24"/>
      <c r="X49" s="24"/>
      <c r="Y49" s="24"/>
      <c r="Z49" s="24">
        <v>99</v>
      </c>
      <c r="AA49" s="24"/>
      <c r="AB49" s="20" t="s">
        <v>10</v>
      </c>
      <c r="AC49" s="24"/>
      <c r="AD49" s="24"/>
      <c r="AE49" s="24"/>
      <c r="AF49" s="24"/>
      <c r="AG49" s="44"/>
      <c r="AH49" s="24">
        <v>93</v>
      </c>
      <c r="AI49" s="24"/>
      <c r="AJ49" s="30">
        <f t="shared" si="9"/>
        <v>96.4</v>
      </c>
      <c r="AK49" s="30">
        <f t="shared" si="10"/>
        <v>99</v>
      </c>
      <c r="AL49" s="30">
        <f t="shared" si="11"/>
        <v>93</v>
      </c>
    </row>
    <row r="50" s="1" customFormat="1" ht="14" customHeight="1" spans="1:38">
      <c r="A50" s="37"/>
      <c r="B50" s="38"/>
      <c r="C50" s="28" t="s">
        <v>34</v>
      </c>
      <c r="D50" s="22" t="s">
        <v>35</v>
      </c>
      <c r="E50" s="24">
        <v>2.13</v>
      </c>
      <c r="F50" s="24"/>
      <c r="G50" s="24"/>
      <c r="H50" s="24"/>
      <c r="I50" s="24"/>
      <c r="J50" s="24"/>
      <c r="K50" s="24"/>
      <c r="L50" s="24">
        <v>2.2</v>
      </c>
      <c r="M50" s="24"/>
      <c r="N50" s="24"/>
      <c r="O50" s="24"/>
      <c r="P50" s="24"/>
      <c r="Q50" s="24"/>
      <c r="R50" s="24"/>
      <c r="S50" s="24">
        <v>2.19</v>
      </c>
      <c r="T50" s="24"/>
      <c r="U50" s="24"/>
      <c r="V50" s="24"/>
      <c r="W50" s="24"/>
      <c r="X50" s="24"/>
      <c r="Y50" s="24"/>
      <c r="Z50" s="24">
        <v>2.24</v>
      </c>
      <c r="AA50" s="24"/>
      <c r="AB50" s="24" t="s">
        <v>10</v>
      </c>
      <c r="AC50" s="24"/>
      <c r="AD50" s="24"/>
      <c r="AE50" s="24"/>
      <c r="AF50" s="24"/>
      <c r="AG50" s="44"/>
      <c r="AH50" s="24">
        <v>2.12</v>
      </c>
      <c r="AI50" s="24"/>
      <c r="AJ50" s="30">
        <f t="shared" si="9"/>
        <v>2.176</v>
      </c>
      <c r="AK50" s="30">
        <f t="shared" si="10"/>
        <v>2.24</v>
      </c>
      <c r="AL50" s="30">
        <f t="shared" si="11"/>
        <v>2.12</v>
      </c>
    </row>
    <row r="51" s="1" customFormat="1" ht="14" customHeight="1" spans="1:38">
      <c r="A51" s="37"/>
      <c r="B51" s="40"/>
      <c r="C51" s="28"/>
      <c r="D51" s="22" t="s">
        <v>36</v>
      </c>
      <c r="E51" s="24">
        <v>0.107</v>
      </c>
      <c r="F51" s="24"/>
      <c r="G51" s="24"/>
      <c r="H51" s="24"/>
      <c r="I51" s="24"/>
      <c r="J51" s="24"/>
      <c r="K51" s="24"/>
      <c r="L51" s="24">
        <v>0.114</v>
      </c>
      <c r="M51" s="24"/>
      <c r="N51" s="24"/>
      <c r="O51" s="24"/>
      <c r="P51" s="24"/>
      <c r="Q51" s="24"/>
      <c r="R51" s="24"/>
      <c r="S51" s="24">
        <v>0.113</v>
      </c>
      <c r="T51" s="24"/>
      <c r="U51" s="24"/>
      <c r="V51" s="24"/>
      <c r="W51" s="24"/>
      <c r="X51" s="24"/>
      <c r="Y51" s="24"/>
      <c r="Z51" s="24">
        <v>0.433</v>
      </c>
      <c r="AA51" s="24"/>
      <c r="AB51" s="20" t="s">
        <v>10</v>
      </c>
      <c r="AC51" s="24"/>
      <c r="AD51" s="24"/>
      <c r="AE51" s="24"/>
      <c r="AF51" s="24"/>
      <c r="AG51" s="44"/>
      <c r="AH51" s="24">
        <v>0.42</v>
      </c>
      <c r="AI51" s="24"/>
      <c r="AJ51" s="30">
        <f t="shared" si="9"/>
        <v>0.2374</v>
      </c>
      <c r="AK51" s="30">
        <f t="shared" si="10"/>
        <v>0.433</v>
      </c>
      <c r="AL51" s="30">
        <f t="shared" si="11"/>
        <v>0.107</v>
      </c>
    </row>
    <row r="52" s="1" customFormat="1" ht="14" customHeight="1" spans="1:38">
      <c r="A52" s="37"/>
      <c r="B52" s="41" t="s">
        <v>40</v>
      </c>
      <c r="C52" s="22" t="s">
        <v>29</v>
      </c>
      <c r="D52" s="22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 t="s">
        <v>10</v>
      </c>
      <c r="AC52" s="24"/>
      <c r="AD52" s="24"/>
      <c r="AE52" s="24"/>
      <c r="AF52" s="24"/>
      <c r="AG52" s="44"/>
      <c r="AH52" s="24"/>
      <c r="AI52" s="24"/>
      <c r="AJ52" s="30"/>
      <c r="AK52" s="30"/>
      <c r="AL52" s="30"/>
    </row>
    <row r="53" s="1" customFormat="1" ht="14" customHeight="1" spans="1:38">
      <c r="A53" s="37"/>
      <c r="B53" s="42"/>
      <c r="C53" s="19" t="s">
        <v>30</v>
      </c>
      <c r="D53" s="18"/>
      <c r="E53" s="24">
        <v>12</v>
      </c>
      <c r="F53" s="24"/>
      <c r="G53" s="24"/>
      <c r="H53" s="24"/>
      <c r="I53" s="24"/>
      <c r="J53" s="24"/>
      <c r="K53" s="24"/>
      <c r="L53" s="24">
        <v>16</v>
      </c>
      <c r="M53" s="24"/>
      <c r="N53" s="24"/>
      <c r="O53" s="24"/>
      <c r="P53" s="24"/>
      <c r="Q53" s="24"/>
      <c r="R53" s="24"/>
      <c r="S53" s="24">
        <v>12</v>
      </c>
      <c r="T53" s="24"/>
      <c r="U53" s="24"/>
      <c r="V53" s="24"/>
      <c r="W53" s="24"/>
      <c r="X53" s="24"/>
      <c r="Y53" s="24"/>
      <c r="Z53" s="24">
        <v>14</v>
      </c>
      <c r="AA53" s="24"/>
      <c r="AB53" s="20" t="s">
        <v>10</v>
      </c>
      <c r="AC53" s="24"/>
      <c r="AD53" s="24"/>
      <c r="AE53" s="24"/>
      <c r="AF53" s="24"/>
      <c r="AG53" s="44"/>
      <c r="AH53" s="24">
        <v>10</v>
      </c>
      <c r="AI53" s="24"/>
      <c r="AJ53" s="30">
        <f t="shared" ref="AJ53:AJ58" si="12">AVERAGE(E53:AI53)</f>
        <v>12.8</v>
      </c>
      <c r="AK53" s="30">
        <f t="shared" ref="AK53:AK58" si="13">MAX(E53:AJ53)</f>
        <v>16</v>
      </c>
      <c r="AL53" s="30">
        <f t="shared" ref="AL53:AL58" si="14">MIN(E53:AK53)</f>
        <v>10</v>
      </c>
    </row>
    <row r="54" s="1" customFormat="1" ht="14" customHeight="1" spans="1:38">
      <c r="A54" s="37"/>
      <c r="B54" s="42"/>
      <c r="C54" s="19" t="s">
        <v>31</v>
      </c>
      <c r="D54" s="18"/>
      <c r="E54" s="24">
        <v>1159</v>
      </c>
      <c r="F54" s="24"/>
      <c r="G54" s="24"/>
      <c r="H54" s="24"/>
      <c r="I54" s="24"/>
      <c r="J54" s="24"/>
      <c r="K54" s="24"/>
      <c r="L54" s="24">
        <v>1676</v>
      </c>
      <c r="M54" s="24"/>
      <c r="N54" s="24"/>
      <c r="O54" s="24"/>
      <c r="P54" s="24"/>
      <c r="Q54" s="24"/>
      <c r="R54" s="24"/>
      <c r="S54" s="24">
        <v>1270</v>
      </c>
      <c r="T54" s="24"/>
      <c r="U54" s="24"/>
      <c r="V54" s="24"/>
      <c r="W54" s="24"/>
      <c r="X54" s="24"/>
      <c r="Y54" s="24"/>
      <c r="Z54" s="24">
        <v>1466</v>
      </c>
      <c r="AA54" s="24"/>
      <c r="AB54" s="24" t="s">
        <v>10</v>
      </c>
      <c r="AC54" s="24"/>
      <c r="AD54" s="24"/>
      <c r="AE54" s="24"/>
      <c r="AF54" s="24"/>
      <c r="AG54" s="44"/>
      <c r="AH54" s="24">
        <v>1066</v>
      </c>
      <c r="AI54" s="24"/>
      <c r="AJ54" s="30">
        <f t="shared" si="12"/>
        <v>1327.4</v>
      </c>
      <c r="AK54" s="30">
        <f t="shared" si="13"/>
        <v>1676</v>
      </c>
      <c r="AL54" s="30">
        <f t="shared" si="14"/>
        <v>1066</v>
      </c>
    </row>
    <row r="55" s="1" customFormat="1" ht="14" customHeight="1" spans="1:38">
      <c r="A55" s="37"/>
      <c r="B55" s="42"/>
      <c r="C55" s="23" t="s">
        <v>32</v>
      </c>
      <c r="D55" s="22"/>
      <c r="E55" s="24">
        <v>614</v>
      </c>
      <c r="F55" s="24"/>
      <c r="G55" s="24"/>
      <c r="H55" s="24"/>
      <c r="I55" s="24"/>
      <c r="J55" s="24"/>
      <c r="K55" s="24"/>
      <c r="L55" s="24">
        <v>895</v>
      </c>
      <c r="M55" s="24"/>
      <c r="N55" s="24"/>
      <c r="O55" s="24"/>
      <c r="P55" s="24"/>
      <c r="Q55" s="24"/>
      <c r="R55" s="24"/>
      <c r="S55" s="24">
        <v>676</v>
      </c>
      <c r="T55" s="24"/>
      <c r="U55" s="24"/>
      <c r="V55" s="24"/>
      <c r="W55" s="24"/>
      <c r="X55" s="24"/>
      <c r="Y55" s="24"/>
      <c r="Z55" s="24">
        <v>782</v>
      </c>
      <c r="AA55" s="24"/>
      <c r="AB55" s="20" t="s">
        <v>10</v>
      </c>
      <c r="AC55" s="24"/>
      <c r="AD55" s="24"/>
      <c r="AE55" s="24"/>
      <c r="AF55" s="24"/>
      <c r="AG55" s="44"/>
      <c r="AH55" s="24">
        <v>563</v>
      </c>
      <c r="AI55" s="24"/>
      <c r="AJ55" s="30">
        <f t="shared" si="12"/>
        <v>706</v>
      </c>
      <c r="AK55" s="30">
        <f t="shared" si="13"/>
        <v>895</v>
      </c>
      <c r="AL55" s="30">
        <f t="shared" si="14"/>
        <v>563</v>
      </c>
    </row>
    <row r="56" s="1" customFormat="1" ht="14" customHeight="1" spans="1:38">
      <c r="A56" s="37"/>
      <c r="B56" s="42"/>
      <c r="C56" s="39" t="s">
        <v>33</v>
      </c>
      <c r="D56" s="25"/>
      <c r="E56" s="24">
        <v>104</v>
      </c>
      <c r="F56" s="24"/>
      <c r="G56" s="24"/>
      <c r="H56" s="24"/>
      <c r="I56" s="24"/>
      <c r="J56" s="24"/>
      <c r="K56" s="24"/>
      <c r="L56" s="24">
        <v>95</v>
      </c>
      <c r="M56" s="24"/>
      <c r="N56" s="24"/>
      <c r="O56" s="24"/>
      <c r="P56" s="24"/>
      <c r="Q56" s="24"/>
      <c r="R56" s="24"/>
      <c r="S56" s="24">
        <v>94</v>
      </c>
      <c r="T56" s="24"/>
      <c r="U56" s="24"/>
      <c r="V56" s="24"/>
      <c r="W56" s="24"/>
      <c r="X56" s="24"/>
      <c r="Y56" s="24"/>
      <c r="Z56" s="24">
        <v>95</v>
      </c>
      <c r="AA56" s="24"/>
      <c r="AB56" s="24" t="s">
        <v>10</v>
      </c>
      <c r="AC56" s="24"/>
      <c r="AD56" s="24"/>
      <c r="AE56" s="24"/>
      <c r="AF56" s="24"/>
      <c r="AG56" s="44"/>
      <c r="AH56" s="24">
        <v>94</v>
      </c>
      <c r="AI56" s="24"/>
      <c r="AJ56" s="30">
        <f t="shared" si="12"/>
        <v>96.4</v>
      </c>
      <c r="AK56" s="30">
        <f t="shared" si="13"/>
        <v>104</v>
      </c>
      <c r="AL56" s="30">
        <f t="shared" si="14"/>
        <v>94</v>
      </c>
    </row>
    <row r="57" s="1" customFormat="1" ht="14" customHeight="1" spans="1:38">
      <c r="A57" s="43"/>
      <c r="B57" s="42"/>
      <c r="C57" s="27" t="s">
        <v>34</v>
      </c>
      <c r="D57" s="22" t="s">
        <v>35</v>
      </c>
      <c r="E57" s="24">
        <v>2.16</v>
      </c>
      <c r="F57" s="24"/>
      <c r="G57" s="24"/>
      <c r="H57" s="24"/>
      <c r="I57" s="24"/>
      <c r="J57" s="24"/>
      <c r="K57" s="24"/>
      <c r="L57" s="24">
        <v>2.16</v>
      </c>
      <c r="M57" s="24"/>
      <c r="N57" s="24"/>
      <c r="O57" s="24"/>
      <c r="P57" s="24"/>
      <c r="Q57" s="24"/>
      <c r="R57" s="24"/>
      <c r="S57" s="24">
        <v>2.17</v>
      </c>
      <c r="T57" s="24"/>
      <c r="U57" s="24"/>
      <c r="V57" s="24"/>
      <c r="W57" s="24"/>
      <c r="X57" s="24"/>
      <c r="Y57" s="24"/>
      <c r="Z57" s="24">
        <v>2.13</v>
      </c>
      <c r="AA57" s="24"/>
      <c r="AB57" s="20" t="s">
        <v>10</v>
      </c>
      <c r="AC57" s="24"/>
      <c r="AD57" s="24"/>
      <c r="AE57" s="24"/>
      <c r="AF57" s="24"/>
      <c r="AG57" s="44"/>
      <c r="AH57" s="24">
        <v>2.16</v>
      </c>
      <c r="AI57" s="24"/>
      <c r="AJ57" s="30">
        <f t="shared" si="12"/>
        <v>2.156</v>
      </c>
      <c r="AK57" s="30">
        <f t="shared" si="13"/>
        <v>2.17</v>
      </c>
      <c r="AL57" s="30">
        <f t="shared" si="14"/>
        <v>2.13</v>
      </c>
    </row>
    <row r="58" s="1" customFormat="1" ht="12" customHeight="1" spans="1:39">
      <c r="A58" s="21"/>
      <c r="B58" s="42"/>
      <c r="C58" s="27"/>
      <c r="D58" s="22" t="s">
        <v>36</v>
      </c>
      <c r="E58" s="24">
        <v>0.109</v>
      </c>
      <c r="F58" s="24"/>
      <c r="G58" s="24"/>
      <c r="H58" s="24"/>
      <c r="I58" s="24"/>
      <c r="J58" s="24"/>
      <c r="K58" s="24"/>
      <c r="L58" s="24">
        <v>0.11</v>
      </c>
      <c r="M58" s="24"/>
      <c r="N58" s="24"/>
      <c r="O58" s="24"/>
      <c r="P58" s="24"/>
      <c r="Q58" s="24"/>
      <c r="R58" s="24"/>
      <c r="S58" s="24">
        <v>0.111</v>
      </c>
      <c r="T58" s="24"/>
      <c r="U58" s="24"/>
      <c r="V58" s="24"/>
      <c r="W58" s="24"/>
      <c r="X58" s="24"/>
      <c r="Y58" s="24"/>
      <c r="Z58" s="24">
        <v>0.424</v>
      </c>
      <c r="AA58" s="24"/>
      <c r="AB58" s="24" t="s">
        <v>10</v>
      </c>
      <c r="AC58" s="24"/>
      <c r="AD58" s="24"/>
      <c r="AE58" s="24"/>
      <c r="AF58" s="24"/>
      <c r="AG58" s="44"/>
      <c r="AH58" s="24">
        <v>0.415</v>
      </c>
      <c r="AI58" s="24"/>
      <c r="AJ58" s="30">
        <f t="shared" si="12"/>
        <v>0.2338</v>
      </c>
      <c r="AK58" s="30">
        <f t="shared" si="13"/>
        <v>0.424</v>
      </c>
      <c r="AL58" s="30">
        <f t="shared" si="14"/>
        <v>0.109</v>
      </c>
      <c r="AM58" s="56"/>
    </row>
    <row r="63" spans="14:14">
      <c r="N63" s="45"/>
    </row>
    <row r="66" spans="15:15">
      <c r="O66" s="45"/>
    </row>
    <row r="67" spans="14:14">
      <c r="N67" s="45"/>
    </row>
    <row r="68" spans="9:9">
      <c r="I68" s="57"/>
    </row>
    <row r="69" spans="15:15">
      <c r="O69" s="45"/>
    </row>
    <row r="70" spans="9:9">
      <c r="I70" s="57"/>
    </row>
    <row r="71" spans="19:19">
      <c r="S71" s="59"/>
    </row>
    <row r="73" spans="12:12">
      <c r="L73" s="45"/>
    </row>
    <row r="75" spans="19:19">
      <c r="S75" s="59"/>
    </row>
    <row r="77" spans="19:19">
      <c r="S77" s="59"/>
    </row>
    <row r="84" spans="15:15">
      <c r="O84" s="45"/>
    </row>
    <row r="85" spans="14:14">
      <c r="N85" s="58"/>
    </row>
    <row r="86" spans="12:14">
      <c r="L86" s="45"/>
      <c r="N86" s="58"/>
    </row>
  </sheetData>
  <sortState ref="E43:AM44">
    <sortCondition ref="E43"/>
  </sortState>
  <mergeCells count="54">
    <mergeCell ref="A1:AJ1"/>
    <mergeCell ref="A2:AJ2"/>
    <mergeCell ref="E3:AI3"/>
    <mergeCell ref="B27:C27"/>
    <mergeCell ref="B28:D28"/>
    <mergeCell ref="B29:D29"/>
    <mergeCell ref="B30:D30"/>
    <mergeCell ref="C31:D31"/>
    <mergeCell ref="C32:D32"/>
    <mergeCell ref="C33:D33"/>
    <mergeCell ref="C34:D34"/>
    <mergeCell ref="C35:D35"/>
    <mergeCell ref="C38:D38"/>
    <mergeCell ref="C39:D39"/>
    <mergeCell ref="C40:D40"/>
    <mergeCell ref="C41:D41"/>
    <mergeCell ref="C42:D42"/>
    <mergeCell ref="C45:D45"/>
    <mergeCell ref="C46:D46"/>
    <mergeCell ref="C47:D47"/>
    <mergeCell ref="C48:D48"/>
    <mergeCell ref="C49:D49"/>
    <mergeCell ref="C52:D52"/>
    <mergeCell ref="C53:D53"/>
    <mergeCell ref="C54:D54"/>
    <mergeCell ref="C55:D55"/>
    <mergeCell ref="C56:D56"/>
    <mergeCell ref="A5:A27"/>
    <mergeCell ref="A28:A30"/>
    <mergeCell ref="A31:A43"/>
    <mergeCell ref="A45:A57"/>
    <mergeCell ref="B31:B36"/>
    <mergeCell ref="B38:B44"/>
    <mergeCell ref="B45:B50"/>
    <mergeCell ref="B52:B58"/>
    <mergeCell ref="C36:C37"/>
    <mergeCell ref="C43:C44"/>
    <mergeCell ref="C50:C51"/>
    <mergeCell ref="C57:C58"/>
    <mergeCell ref="AJ3:AJ4"/>
    <mergeCell ref="AK3:AK4"/>
    <mergeCell ref="AL3:AL4"/>
    <mergeCell ref="B19:C20"/>
    <mergeCell ref="B21:C22"/>
    <mergeCell ref="B23:C24"/>
    <mergeCell ref="B25:C26"/>
    <mergeCell ref="B13:C14"/>
    <mergeCell ref="B15:C16"/>
    <mergeCell ref="B17:C18"/>
    <mergeCell ref="A3:D4"/>
    <mergeCell ref="B5:C6"/>
    <mergeCell ref="B7:C8"/>
    <mergeCell ref="B9:C10"/>
    <mergeCell ref="B11:C12"/>
  </mergeCells>
  <pageMargins left="0.629861111111111" right="0.0388888888888889" top="0.275" bottom="0.235416666666667" header="0.3" footer="0.3"/>
  <pageSetup paperSize="9" scale="66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　　　　　　　</cp:lastModifiedBy>
  <dcterms:created xsi:type="dcterms:W3CDTF">2006-09-16T00:00:00Z</dcterms:created>
  <dcterms:modified xsi:type="dcterms:W3CDTF">2025-01-04T08:05:53Z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 linkTarget="0">
    <vt:lpwstr>14</vt:lpwstr>
  </property>
  <property fmtid="{D5CDD505-2E9C-101B-9397-08002B2CF9AE}" pid="4" name="ICV">
    <vt:lpwstr>3C79F1C57CF1463CBA6A39FE0B7BEA71</vt:lpwstr>
  </property>
</Properties>
</file>